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HeikiM\Documents\EEL\Standardid\Kehtivad2018\"/>
    </mc:Choice>
  </mc:AlternateContent>
  <xr:revisionPtr revIDLastSave="0" documentId="13_ncr:1_{F387F232-9187-4BEE-A1C6-5B7C1AFAE570}" xr6:coauthVersionLast="45" xr6:coauthVersionMax="45" xr10:uidLastSave="{00000000-0000-0000-0000-000000000000}"/>
  <bookViews>
    <workbookView xWindow="28680" yWindow="270" windowWidth="25440" windowHeight="15390" activeTab="1" xr2:uid="{00000000-000D-0000-FFFF-FFFF00000000}"/>
  </bookViews>
  <sheets>
    <sheet name="Koond" sheetId="2" r:id="rId1"/>
    <sheet name="YE" sheetId="5" r:id="rId2"/>
    <sheet name="HT" sheetId="6" r:id="rId3"/>
    <sheet name="VK" sheetId="1" r:id="rId4"/>
    <sheet name="KVJ" sheetId="7" r:id="rId5"/>
    <sheet name="noue" sheetId="4" r:id="rId6"/>
  </sheets>
  <externalReferences>
    <externalReference r:id="rId7"/>
  </externalReferences>
  <definedNames>
    <definedName name="_ftn1" localSheetId="2">HT!#REF!</definedName>
    <definedName name="_ftn1" localSheetId="4">KVJ!#REF!</definedName>
    <definedName name="_ftn1" localSheetId="3">VK!#REF!</definedName>
    <definedName name="_ftn1" localSheetId="1">YE!#REF!</definedName>
    <definedName name="_ftn2" localSheetId="2">HT!#REF!</definedName>
    <definedName name="_ftn2" localSheetId="4">KVJ!#REF!</definedName>
    <definedName name="_ftn2" localSheetId="3">VK!#REF!</definedName>
    <definedName name="_ftn2" localSheetId="1">YE!#REF!</definedName>
    <definedName name="_ftn3" localSheetId="2">HT!#REF!</definedName>
    <definedName name="_ftn3" localSheetId="4">KVJ!#REF!</definedName>
    <definedName name="_ftn3" localSheetId="3">VK!#REF!</definedName>
    <definedName name="_ftn3" localSheetId="1">YE!#REF!</definedName>
    <definedName name="_ftnref1" localSheetId="2">HT!$E$5</definedName>
    <definedName name="_ftnref1" localSheetId="4">KVJ!$E$5</definedName>
    <definedName name="_ftnref1" localSheetId="3">VK!$E$5</definedName>
    <definedName name="_ftnref1" localSheetId="1">YE!$E$5</definedName>
    <definedName name="_ftnref2" localSheetId="2">HT!$H$5</definedName>
    <definedName name="_ftnref2" localSheetId="4">KVJ!$H$5</definedName>
    <definedName name="_ftnref2" localSheetId="3">VK!$H$5</definedName>
    <definedName name="_ftnref2" localSheetId="1">YE!$H$5</definedName>
    <definedName name="_ftnref3" localSheetId="2">HT!#REF!</definedName>
    <definedName name="_ftnref3" localSheetId="4">KVJ!#REF!</definedName>
    <definedName name="_ftnref3" localSheetId="3">VK!#REF!</definedName>
    <definedName name="_ftnref3" localSheetId="1">YE!#REF!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6" l="1"/>
  <c r="I6" i="1"/>
  <c r="AH55" i="7"/>
  <c r="AG55" i="7"/>
  <c r="AH47" i="7"/>
  <c r="AG47" i="7"/>
  <c r="AH39" i="7"/>
  <c r="AG39" i="7"/>
  <c r="AH31" i="7"/>
  <c r="AG31" i="7"/>
  <c r="AH23" i="7"/>
  <c r="AG23" i="7"/>
  <c r="AH15" i="7"/>
  <c r="AG15" i="7"/>
  <c r="AH7" i="7"/>
  <c r="AG7" i="7"/>
  <c r="AF62" i="7"/>
  <c r="AF61" i="7"/>
  <c r="AF60" i="7"/>
  <c r="AF59" i="7"/>
  <c r="AF58" i="7"/>
  <c r="AF57" i="7"/>
  <c r="AF56" i="7"/>
  <c r="AF54" i="7"/>
  <c r="AF53" i="7"/>
  <c r="AF52" i="7"/>
  <c r="AF51" i="7"/>
  <c r="AF50" i="7"/>
  <c r="AF49" i="7"/>
  <c r="AF48" i="7"/>
  <c r="AF46" i="7"/>
  <c r="AF45" i="7"/>
  <c r="AF44" i="7"/>
  <c r="AF43" i="7"/>
  <c r="AF42" i="7"/>
  <c r="AF41" i="7"/>
  <c r="AF40" i="7"/>
  <c r="AF38" i="7"/>
  <c r="AF37" i="7"/>
  <c r="AF36" i="7"/>
  <c r="AF35" i="7"/>
  <c r="AF34" i="7"/>
  <c r="AF33" i="7"/>
  <c r="AF32" i="7"/>
  <c r="AF30" i="7"/>
  <c r="AF29" i="7"/>
  <c r="AF28" i="7"/>
  <c r="AF27" i="7"/>
  <c r="AF26" i="7"/>
  <c r="AF25" i="7"/>
  <c r="AF24" i="7"/>
  <c r="AF22" i="7"/>
  <c r="AF21" i="7"/>
  <c r="AF20" i="7"/>
  <c r="AF19" i="7"/>
  <c r="AF18" i="7"/>
  <c r="AF17" i="7"/>
  <c r="AF16" i="7"/>
  <c r="AF14" i="7"/>
  <c r="AF13" i="7"/>
  <c r="AF12" i="7"/>
  <c r="AF11" i="7"/>
  <c r="AF10" i="7"/>
  <c r="AF9" i="7"/>
  <c r="AF8" i="7"/>
  <c r="AU6" i="1"/>
  <c r="AQ6" i="1"/>
  <c r="AI6" i="1"/>
  <c r="AB6" i="1"/>
  <c r="S6" i="1"/>
  <c r="K6" i="1"/>
  <c r="AX6" i="1"/>
  <c r="AW6" i="1"/>
  <c r="AV6" i="1"/>
  <c r="AS6" i="1"/>
  <c r="AR6" i="1"/>
  <c r="AO6" i="1"/>
  <c r="AN6" i="1"/>
  <c r="AM6" i="1"/>
  <c r="AL6" i="1"/>
  <c r="AK6" i="1"/>
  <c r="AJ6" i="1"/>
  <c r="AG6" i="1"/>
  <c r="AF6" i="1"/>
  <c r="AE6" i="1"/>
  <c r="AD6" i="1"/>
  <c r="AC6" i="1"/>
  <c r="Z6" i="1"/>
  <c r="Y6" i="1"/>
  <c r="X6" i="1"/>
  <c r="W6" i="1"/>
  <c r="V6" i="1"/>
  <c r="U6" i="1"/>
  <c r="T6" i="1"/>
  <c r="Q6" i="1"/>
  <c r="P6" i="1"/>
  <c r="O6" i="1"/>
  <c r="N6" i="1"/>
  <c r="M6" i="1"/>
  <c r="L6" i="1"/>
  <c r="BV54" i="5"/>
  <c r="BV53" i="5"/>
  <c r="BV52" i="5"/>
  <c r="BV51" i="5"/>
  <c r="BV50" i="5"/>
  <c r="BV49" i="5"/>
  <c r="BV48" i="5"/>
  <c r="BV46" i="5"/>
  <c r="BV45" i="5"/>
  <c r="BV44" i="5"/>
  <c r="BV43" i="5"/>
  <c r="BV42" i="5"/>
  <c r="BV41" i="5"/>
  <c r="BV40" i="5"/>
  <c r="BV38" i="5"/>
  <c r="BV37" i="5"/>
  <c r="BV36" i="5"/>
  <c r="BV35" i="5"/>
  <c r="BV34" i="5"/>
  <c r="BV33" i="5"/>
  <c r="BV32" i="5"/>
  <c r="BV30" i="5"/>
  <c r="BV29" i="5"/>
  <c r="BV28" i="5"/>
  <c r="BV27" i="5"/>
  <c r="BV26" i="5"/>
  <c r="BV25" i="5"/>
  <c r="BV24" i="5"/>
  <c r="BV22" i="5"/>
  <c r="BV21" i="5"/>
  <c r="BV20" i="5"/>
  <c r="BV19" i="5"/>
  <c r="BV18" i="5"/>
  <c r="BV17" i="5"/>
  <c r="BV16" i="5"/>
  <c r="BV14" i="5"/>
  <c r="BV13" i="5"/>
  <c r="BV12" i="5"/>
  <c r="BV11" i="5"/>
  <c r="BV10" i="5"/>
  <c r="BV9" i="5"/>
  <c r="BO62" i="5"/>
  <c r="BO61" i="5"/>
  <c r="BO60" i="5"/>
  <c r="BO59" i="5"/>
  <c r="BO58" i="5"/>
  <c r="BO57" i="5"/>
  <c r="BO56" i="5"/>
  <c r="BO54" i="5"/>
  <c r="BO53" i="5"/>
  <c r="BO52" i="5"/>
  <c r="BO51" i="5"/>
  <c r="BO50" i="5"/>
  <c r="BO49" i="5"/>
  <c r="BO48" i="5"/>
  <c r="BO46" i="5"/>
  <c r="BO45" i="5"/>
  <c r="BO44" i="5"/>
  <c r="BO43" i="5"/>
  <c r="BO42" i="5"/>
  <c r="BO41" i="5"/>
  <c r="BO40" i="5"/>
  <c r="BO38" i="5"/>
  <c r="BO37" i="5"/>
  <c r="BO36" i="5"/>
  <c r="BO35" i="5"/>
  <c r="BO34" i="5"/>
  <c r="BO33" i="5"/>
  <c r="BO32" i="5"/>
  <c r="BO30" i="5"/>
  <c r="BO29" i="5"/>
  <c r="BO28" i="5"/>
  <c r="BO27" i="5"/>
  <c r="BO26" i="5"/>
  <c r="BO25" i="5"/>
  <c r="BO24" i="5"/>
  <c r="BO22" i="5"/>
  <c r="BO21" i="5"/>
  <c r="BO20" i="5"/>
  <c r="BO19" i="5"/>
  <c r="BO18" i="5"/>
  <c r="BO17" i="5"/>
  <c r="BO16" i="5"/>
  <c r="BO14" i="5"/>
  <c r="BO13" i="5"/>
  <c r="BO12" i="5"/>
  <c r="BO11" i="5"/>
  <c r="BO10" i="5"/>
  <c r="BO9" i="5"/>
  <c r="BG62" i="5"/>
  <c r="BG61" i="5"/>
  <c r="BG60" i="5"/>
  <c r="BG59" i="5"/>
  <c r="BG58" i="5"/>
  <c r="BG57" i="5"/>
  <c r="BG56" i="5"/>
  <c r="BG54" i="5"/>
  <c r="BG53" i="5"/>
  <c r="BG52" i="5"/>
  <c r="BG51" i="5"/>
  <c r="BG50" i="5"/>
  <c r="BG49" i="5"/>
  <c r="BG48" i="5"/>
  <c r="BG46" i="5"/>
  <c r="BG45" i="5"/>
  <c r="BG44" i="5"/>
  <c r="BG43" i="5"/>
  <c r="BG42" i="5"/>
  <c r="BG41" i="5"/>
  <c r="BG40" i="5"/>
  <c r="BG38" i="5"/>
  <c r="BG37" i="5"/>
  <c r="BG36" i="5"/>
  <c r="BG35" i="5"/>
  <c r="BG34" i="5"/>
  <c r="BG33" i="5"/>
  <c r="BG32" i="5"/>
  <c r="BG30" i="5"/>
  <c r="BG29" i="5"/>
  <c r="BG28" i="5"/>
  <c r="BG27" i="5"/>
  <c r="BG26" i="5"/>
  <c r="BG25" i="5"/>
  <c r="BG24" i="5"/>
  <c r="BG22" i="5"/>
  <c r="BG21" i="5"/>
  <c r="BG20" i="5"/>
  <c r="BG19" i="5"/>
  <c r="BG18" i="5"/>
  <c r="BG17" i="5"/>
  <c r="BG16" i="5"/>
  <c r="BG14" i="5"/>
  <c r="BG13" i="5"/>
  <c r="BG12" i="5"/>
  <c r="BG11" i="5"/>
  <c r="BG10" i="5"/>
  <c r="BG9" i="5"/>
  <c r="BZ6" i="5"/>
  <c r="BY6" i="5"/>
  <c r="BX6" i="5"/>
  <c r="BT6" i="5"/>
  <c r="BS6" i="5"/>
  <c r="BR6" i="5"/>
  <c r="BP6" i="5"/>
  <c r="BM6" i="5"/>
  <c r="BL6" i="5"/>
  <c r="BK6" i="5"/>
  <c r="BJ6" i="5"/>
  <c r="BI6" i="5"/>
  <c r="BE6" i="5"/>
  <c r="BD6" i="5"/>
  <c r="BC6" i="5"/>
  <c r="BB6" i="5"/>
  <c r="BA6" i="5"/>
  <c r="AX6" i="5"/>
  <c r="AW6" i="5"/>
  <c r="AV6" i="5"/>
  <c r="AU6" i="5"/>
  <c r="AT6" i="5"/>
  <c r="AS6" i="5"/>
  <c r="AP6" i="5"/>
  <c r="AO6" i="5"/>
  <c r="AN6" i="5"/>
  <c r="AM6" i="5"/>
  <c r="AL6" i="5"/>
  <c r="AK6" i="5"/>
  <c r="AH6" i="5"/>
  <c r="AG6" i="5"/>
  <c r="AF6" i="5"/>
  <c r="AE6" i="5"/>
  <c r="AD6" i="5"/>
  <c r="AA6" i="5"/>
  <c r="Z6" i="5"/>
  <c r="Y6" i="5"/>
  <c r="X6" i="5"/>
  <c r="W6" i="5"/>
  <c r="V6" i="5"/>
  <c r="U6" i="5"/>
  <c r="R6" i="5"/>
  <c r="M6" i="5"/>
  <c r="AE6" i="6"/>
  <c r="AD6" i="6"/>
  <c r="AC6" i="6"/>
  <c r="Z6" i="6"/>
  <c r="Y6" i="6"/>
  <c r="X6" i="6"/>
  <c r="W6" i="6"/>
  <c r="V6" i="6"/>
  <c r="U6" i="6"/>
  <c r="R6" i="6"/>
  <c r="Q6" i="6"/>
  <c r="P6" i="6"/>
  <c r="O6" i="6"/>
  <c r="N6" i="6"/>
  <c r="M6" i="6"/>
  <c r="L6" i="6"/>
  <c r="AB6" i="6"/>
  <c r="T6" i="6"/>
  <c r="K6" i="6"/>
  <c r="AZ6" i="5"/>
  <c r="AR6" i="5"/>
  <c r="AJ6" i="5"/>
  <c r="AC6" i="5"/>
  <c r="T6" i="5"/>
  <c r="BV62" i="5"/>
  <c r="BV61" i="5"/>
  <c r="BV60" i="5"/>
  <c r="BV59" i="5"/>
  <c r="BV58" i="5"/>
  <c r="BV57" i="5"/>
  <c r="BV56" i="5"/>
  <c r="BV8" i="5"/>
  <c r="BO8" i="5"/>
  <c r="BG8" i="5"/>
  <c r="AZ62" i="5"/>
  <c r="AZ61" i="5"/>
  <c r="AZ60" i="5"/>
  <c r="AZ59" i="5"/>
  <c r="AZ58" i="5"/>
  <c r="AZ57" i="5"/>
  <c r="AZ56" i="5"/>
  <c r="AZ54" i="5"/>
  <c r="AZ53" i="5"/>
  <c r="AZ52" i="5"/>
  <c r="AZ51" i="5"/>
  <c r="AZ50" i="5"/>
  <c r="AZ49" i="5"/>
  <c r="AZ48" i="5"/>
  <c r="AZ46" i="5"/>
  <c r="AZ45" i="5"/>
  <c r="AZ44" i="5"/>
  <c r="AZ43" i="5"/>
  <c r="AZ42" i="5"/>
  <c r="AZ41" i="5"/>
  <c r="AZ40" i="5"/>
  <c r="AZ38" i="5"/>
  <c r="AZ37" i="5"/>
  <c r="AZ36" i="5"/>
  <c r="AZ35" i="5"/>
  <c r="AZ34" i="5"/>
  <c r="AZ33" i="5"/>
  <c r="AZ32" i="5"/>
  <c r="AZ30" i="5"/>
  <c r="AZ29" i="5"/>
  <c r="AZ28" i="5"/>
  <c r="AZ27" i="5"/>
  <c r="AZ26" i="5"/>
  <c r="AZ25" i="5"/>
  <c r="AZ24" i="5"/>
  <c r="AZ22" i="5"/>
  <c r="AZ21" i="5"/>
  <c r="AZ20" i="5"/>
  <c r="AZ19" i="5"/>
  <c r="AZ18" i="5"/>
  <c r="AZ17" i="5"/>
  <c r="AZ16" i="5"/>
  <c r="AZ14" i="5"/>
  <c r="AZ13" i="5"/>
  <c r="AZ12" i="5"/>
  <c r="AZ11" i="5"/>
  <c r="AZ10" i="5"/>
  <c r="AZ9" i="5"/>
  <c r="AZ8" i="5"/>
  <c r="BX55" i="5"/>
  <c r="BW55" i="5"/>
  <c r="BP55" i="5"/>
  <c r="BI55" i="5"/>
  <c r="BH55" i="5"/>
  <c r="BA55" i="5"/>
  <c r="BX47" i="5"/>
  <c r="BW47" i="5"/>
  <c r="BP47" i="5"/>
  <c r="BI47" i="5"/>
  <c r="BH47" i="5"/>
  <c r="BA47" i="5"/>
  <c r="BX39" i="5"/>
  <c r="BW39" i="5"/>
  <c r="BP39" i="5"/>
  <c r="BI39" i="5"/>
  <c r="BH39" i="5"/>
  <c r="BA39" i="5"/>
  <c r="BX31" i="5"/>
  <c r="BW31" i="5"/>
  <c r="BP31" i="5"/>
  <c r="BI31" i="5"/>
  <c r="BH31" i="5"/>
  <c r="BA31" i="5"/>
  <c r="BX23" i="5"/>
  <c r="BW23" i="5"/>
  <c r="BP23" i="5"/>
  <c r="BI23" i="5"/>
  <c r="BH23" i="5"/>
  <c r="BA23" i="5"/>
  <c r="BX15" i="5"/>
  <c r="BW15" i="5"/>
  <c r="BP15" i="5"/>
  <c r="BI15" i="5"/>
  <c r="BH15" i="5"/>
  <c r="BA15" i="5"/>
  <c r="BX7" i="5"/>
  <c r="BW7" i="5"/>
  <c r="BW6" i="5" s="1"/>
  <c r="BP7" i="5"/>
  <c r="BI7" i="5"/>
  <c r="BH7" i="5"/>
  <c r="BH6" i="5" s="1"/>
  <c r="BA7" i="5"/>
  <c r="BZ75" i="5" l="1"/>
  <c r="BY75" i="5"/>
  <c r="BX75" i="5"/>
  <c r="BW75" i="5"/>
  <c r="BV75" i="5"/>
  <c r="BT75" i="5"/>
  <c r="BS75" i="5"/>
  <c r="BR75" i="5"/>
  <c r="BQ75" i="5"/>
  <c r="BP75" i="5"/>
  <c r="BO75" i="5"/>
  <c r="BM75" i="5"/>
  <c r="BL75" i="5"/>
  <c r="BK75" i="5"/>
  <c r="BJ75" i="5"/>
  <c r="BI75" i="5"/>
  <c r="BH75" i="5"/>
  <c r="BG75" i="5"/>
  <c r="BE75" i="5"/>
  <c r="BD75" i="5"/>
  <c r="BC75" i="5"/>
  <c r="BB75" i="5"/>
  <c r="BA75" i="5"/>
  <c r="AZ75" i="5"/>
  <c r="AX75" i="5"/>
  <c r="AW75" i="5"/>
  <c r="AV75" i="5"/>
  <c r="AU75" i="5"/>
  <c r="AT75" i="5"/>
  <c r="AS75" i="5"/>
  <c r="AR75" i="5"/>
  <c r="AP75" i="5"/>
  <c r="AO75" i="5"/>
  <c r="AN75" i="5"/>
  <c r="AM75" i="5"/>
  <c r="AL75" i="5"/>
  <c r="AK75" i="5"/>
  <c r="AJ75" i="5"/>
  <c r="AH75" i="5"/>
  <c r="AG75" i="5"/>
  <c r="AF75" i="5"/>
  <c r="AE75" i="5"/>
  <c r="AD75" i="5"/>
  <c r="AC75" i="5"/>
  <c r="AA75" i="5"/>
  <c r="Z75" i="5"/>
  <c r="Y75" i="5"/>
  <c r="X75" i="5"/>
  <c r="W75" i="5"/>
  <c r="V75" i="5"/>
  <c r="U75" i="5"/>
  <c r="T75" i="5"/>
  <c r="R75" i="5"/>
  <c r="Q75" i="5"/>
  <c r="P75" i="5"/>
  <c r="O75" i="5"/>
  <c r="N75" i="5"/>
  <c r="M75" i="5"/>
  <c r="L75" i="5"/>
  <c r="K75" i="5"/>
  <c r="BZ74" i="5"/>
  <c r="BY74" i="5"/>
  <c r="BX74" i="5"/>
  <c r="BW74" i="5"/>
  <c r="BV74" i="5"/>
  <c r="BT74" i="5"/>
  <c r="BS74" i="5"/>
  <c r="BR74" i="5"/>
  <c r="BQ74" i="5"/>
  <c r="BP74" i="5"/>
  <c r="BO74" i="5"/>
  <c r="BM74" i="5"/>
  <c r="BL74" i="5"/>
  <c r="BK74" i="5"/>
  <c r="BJ74" i="5"/>
  <c r="BI74" i="5"/>
  <c r="BH74" i="5"/>
  <c r="BG74" i="5"/>
  <c r="BE74" i="5"/>
  <c r="BD74" i="5"/>
  <c r="BC74" i="5"/>
  <c r="BB74" i="5"/>
  <c r="BA74" i="5"/>
  <c r="AZ74" i="5"/>
  <c r="AX74" i="5"/>
  <c r="AW74" i="5"/>
  <c r="AV74" i="5"/>
  <c r="AU74" i="5"/>
  <c r="AT74" i="5"/>
  <c r="AS74" i="5"/>
  <c r="AR74" i="5"/>
  <c r="AP74" i="5"/>
  <c r="AO74" i="5"/>
  <c r="AN74" i="5"/>
  <c r="AM74" i="5"/>
  <c r="AL74" i="5"/>
  <c r="AK74" i="5"/>
  <c r="AJ74" i="5"/>
  <c r="AH74" i="5"/>
  <c r="AG74" i="5"/>
  <c r="AF74" i="5"/>
  <c r="AE74" i="5"/>
  <c r="AD74" i="5"/>
  <c r="AC74" i="5"/>
  <c r="AA74" i="5"/>
  <c r="Z74" i="5"/>
  <c r="Y74" i="5"/>
  <c r="X74" i="5"/>
  <c r="W74" i="5"/>
  <c r="V74" i="5"/>
  <c r="U74" i="5"/>
  <c r="T74" i="5"/>
  <c r="R74" i="5"/>
  <c r="Q74" i="5"/>
  <c r="P74" i="5"/>
  <c r="O74" i="5"/>
  <c r="N74" i="5"/>
  <c r="M74" i="5"/>
  <c r="L74" i="5"/>
  <c r="K74" i="5"/>
  <c r="BZ73" i="5"/>
  <c r="BY73" i="5"/>
  <c r="BX73" i="5"/>
  <c r="BW73" i="5"/>
  <c r="BV73" i="5"/>
  <c r="BT73" i="5"/>
  <c r="BS73" i="5"/>
  <c r="BR73" i="5"/>
  <c r="BQ73" i="5"/>
  <c r="BP73" i="5"/>
  <c r="BO73" i="5"/>
  <c r="BM73" i="5"/>
  <c r="BL73" i="5"/>
  <c r="BK73" i="5"/>
  <c r="BJ73" i="5"/>
  <c r="BI73" i="5"/>
  <c r="BH73" i="5"/>
  <c r="BG73" i="5"/>
  <c r="BE73" i="5"/>
  <c r="BD73" i="5"/>
  <c r="BC73" i="5"/>
  <c r="BB73" i="5"/>
  <c r="BA73" i="5"/>
  <c r="AZ73" i="5"/>
  <c r="AX73" i="5"/>
  <c r="AW73" i="5"/>
  <c r="AV73" i="5"/>
  <c r="AU73" i="5"/>
  <c r="AT73" i="5"/>
  <c r="AS73" i="5"/>
  <c r="AR73" i="5"/>
  <c r="AP73" i="5"/>
  <c r="AO73" i="5"/>
  <c r="AN73" i="5"/>
  <c r="AM73" i="5"/>
  <c r="AL73" i="5"/>
  <c r="AK73" i="5"/>
  <c r="AJ73" i="5"/>
  <c r="AH73" i="5"/>
  <c r="AG73" i="5"/>
  <c r="AF73" i="5"/>
  <c r="AE73" i="5"/>
  <c r="AD73" i="5"/>
  <c r="AC73" i="5"/>
  <c r="AA73" i="5"/>
  <c r="Z73" i="5"/>
  <c r="Y73" i="5"/>
  <c r="X73" i="5"/>
  <c r="W73" i="5"/>
  <c r="V73" i="5"/>
  <c r="U73" i="5"/>
  <c r="T73" i="5"/>
  <c r="R73" i="5"/>
  <c r="Q73" i="5"/>
  <c r="P73" i="5"/>
  <c r="O73" i="5"/>
  <c r="N73" i="5"/>
  <c r="M73" i="5"/>
  <c r="L73" i="5"/>
  <c r="K73" i="5"/>
  <c r="BZ72" i="5"/>
  <c r="BY72" i="5"/>
  <c r="BX72" i="5"/>
  <c r="BW72" i="5"/>
  <c r="BV72" i="5"/>
  <c r="BT72" i="5"/>
  <c r="BS72" i="5"/>
  <c r="BR72" i="5"/>
  <c r="BQ72" i="5"/>
  <c r="BP72" i="5"/>
  <c r="BO72" i="5"/>
  <c r="BM72" i="5"/>
  <c r="BL72" i="5"/>
  <c r="BK72" i="5"/>
  <c r="BJ72" i="5"/>
  <c r="BI72" i="5"/>
  <c r="BH72" i="5"/>
  <c r="BG72" i="5"/>
  <c r="BE72" i="5"/>
  <c r="BD72" i="5"/>
  <c r="BC72" i="5"/>
  <c r="BB72" i="5"/>
  <c r="BA72" i="5"/>
  <c r="AZ72" i="5"/>
  <c r="AX72" i="5"/>
  <c r="AW72" i="5"/>
  <c r="AV72" i="5"/>
  <c r="AU72" i="5"/>
  <c r="AT72" i="5"/>
  <c r="AS72" i="5"/>
  <c r="AR72" i="5"/>
  <c r="AP72" i="5"/>
  <c r="AO72" i="5"/>
  <c r="AN72" i="5"/>
  <c r="AM72" i="5"/>
  <c r="AL72" i="5"/>
  <c r="AK72" i="5"/>
  <c r="AJ72" i="5"/>
  <c r="AH72" i="5"/>
  <c r="AG72" i="5"/>
  <c r="AF72" i="5"/>
  <c r="AE72" i="5"/>
  <c r="AD72" i="5"/>
  <c r="AC72" i="5"/>
  <c r="AA72" i="5"/>
  <c r="Z72" i="5"/>
  <c r="Y72" i="5"/>
  <c r="X72" i="5"/>
  <c r="W72" i="5"/>
  <c r="V72" i="5"/>
  <c r="U72" i="5"/>
  <c r="T72" i="5"/>
  <c r="R72" i="5"/>
  <c r="Q72" i="5"/>
  <c r="P72" i="5"/>
  <c r="O72" i="5"/>
  <c r="N72" i="5"/>
  <c r="M72" i="5"/>
  <c r="L72" i="5"/>
  <c r="K72" i="5"/>
  <c r="BZ71" i="5"/>
  <c r="BY71" i="5"/>
  <c r="BX71" i="5"/>
  <c r="BW71" i="5"/>
  <c r="BV71" i="5"/>
  <c r="BT71" i="5"/>
  <c r="BS71" i="5"/>
  <c r="BR71" i="5"/>
  <c r="BQ71" i="5"/>
  <c r="BP71" i="5"/>
  <c r="BO71" i="5"/>
  <c r="BM71" i="5"/>
  <c r="BL71" i="5"/>
  <c r="BK71" i="5"/>
  <c r="BJ71" i="5"/>
  <c r="BI71" i="5"/>
  <c r="BH71" i="5"/>
  <c r="BG71" i="5"/>
  <c r="BE71" i="5"/>
  <c r="BD71" i="5"/>
  <c r="BC71" i="5"/>
  <c r="BB71" i="5"/>
  <c r="BA71" i="5"/>
  <c r="AZ71" i="5"/>
  <c r="AX71" i="5"/>
  <c r="AW71" i="5"/>
  <c r="AV71" i="5"/>
  <c r="AU71" i="5"/>
  <c r="AT71" i="5"/>
  <c r="AS71" i="5"/>
  <c r="AR71" i="5"/>
  <c r="AP71" i="5"/>
  <c r="AO71" i="5"/>
  <c r="AN71" i="5"/>
  <c r="AM71" i="5"/>
  <c r="AL71" i="5"/>
  <c r="AK71" i="5"/>
  <c r="AJ71" i="5"/>
  <c r="AH71" i="5"/>
  <c r="AG71" i="5"/>
  <c r="AF71" i="5"/>
  <c r="AE71" i="5"/>
  <c r="AD71" i="5"/>
  <c r="AC71" i="5"/>
  <c r="AA71" i="5"/>
  <c r="Z71" i="5"/>
  <c r="Y71" i="5"/>
  <c r="X71" i="5"/>
  <c r="W71" i="5"/>
  <c r="V71" i="5"/>
  <c r="U71" i="5"/>
  <c r="T71" i="5"/>
  <c r="R71" i="5"/>
  <c r="Q71" i="5"/>
  <c r="P71" i="5"/>
  <c r="O71" i="5"/>
  <c r="N71" i="5"/>
  <c r="M71" i="5"/>
  <c r="L71" i="5"/>
  <c r="K71" i="5"/>
  <c r="BZ70" i="5"/>
  <c r="BR70" i="5"/>
  <c r="BS70" i="5" s="1"/>
  <c r="BT70" i="5" s="1"/>
  <c r="BL70" i="5"/>
  <c r="BM70" i="5" s="1"/>
  <c r="BE70" i="5"/>
  <c r="BD70" i="5"/>
  <c r="AT70" i="5"/>
  <c r="AU70" i="5" s="1"/>
  <c r="AV70" i="5" s="1"/>
  <c r="AW70" i="5" s="1"/>
  <c r="AX70" i="5" s="1"/>
  <c r="AL70" i="5"/>
  <c r="AM70" i="5" s="1"/>
  <c r="AN70" i="5" s="1"/>
  <c r="AO70" i="5" s="1"/>
  <c r="AP70" i="5" s="1"/>
  <c r="AF70" i="5"/>
  <c r="AG70" i="5" s="1"/>
  <c r="AH70" i="5" s="1"/>
  <c r="AE70" i="5"/>
  <c r="V70" i="5"/>
  <c r="W70" i="5" s="1"/>
  <c r="X70" i="5" s="1"/>
  <c r="Y70" i="5" s="1"/>
  <c r="Z70" i="5" s="1"/>
  <c r="AA70" i="5" s="1"/>
  <c r="M70" i="5"/>
  <c r="N70" i="5" s="1"/>
  <c r="O70" i="5" s="1"/>
  <c r="P70" i="5" s="1"/>
  <c r="Q70" i="5" s="1"/>
  <c r="R70" i="5" s="1"/>
  <c r="BZ4" i="5" l="1"/>
  <c r="BP4" i="5"/>
  <c r="BD4" i="5"/>
  <c r="AT4" i="5"/>
  <c r="AH4" i="5"/>
  <c r="X4" i="5"/>
  <c r="N4" i="5"/>
  <c r="V4" i="5"/>
  <c r="AD4" i="5"/>
  <c r="AW4" i="5"/>
  <c r="Y4" i="5"/>
  <c r="BY4" i="5"/>
  <c r="BM4" i="5"/>
  <c r="BC4" i="5"/>
  <c r="AS4" i="5"/>
  <c r="AG4" i="5"/>
  <c r="W4" i="5"/>
  <c r="M4" i="5"/>
  <c r="L4" i="5"/>
  <c r="R4" i="5"/>
  <c r="AM4" i="5"/>
  <c r="O4" i="5"/>
  <c r="BX4" i="5"/>
  <c r="BL4" i="5"/>
  <c r="BB4" i="5"/>
  <c r="AP4" i="5"/>
  <c r="AF4" i="5"/>
  <c r="AX4" i="5"/>
  <c r="BS4" i="5"/>
  <c r="Q4" i="5"/>
  <c r="BW4" i="5"/>
  <c r="BK4" i="5"/>
  <c r="BA4" i="5"/>
  <c r="AO4" i="5"/>
  <c r="AE4" i="5"/>
  <c r="U4" i="5"/>
  <c r="BT4" i="5"/>
  <c r="BJ4" i="5"/>
  <c r="AN4" i="5"/>
  <c r="BI4" i="5"/>
  <c r="AA4" i="5"/>
  <c r="BR4" i="5"/>
  <c r="BH4" i="5"/>
  <c r="AV4" i="5"/>
  <c r="AL4" i="5"/>
  <c r="Z4" i="5"/>
  <c r="P4" i="5"/>
  <c r="BQ4" i="5"/>
  <c r="BE4" i="5"/>
  <c r="AU4" i="5"/>
  <c r="AK4" i="5"/>
  <c r="A55" i="7"/>
  <c r="V62" i="7"/>
  <c r="K62" i="7"/>
  <c r="I62" i="7" s="1"/>
  <c r="V61" i="7"/>
  <c r="K61" i="7"/>
  <c r="I61" i="7" s="1"/>
  <c r="V60" i="7"/>
  <c r="K60" i="7"/>
  <c r="V59" i="7"/>
  <c r="K59" i="7"/>
  <c r="I59" i="7" s="1"/>
  <c r="V58" i="7"/>
  <c r="K58" i="7"/>
  <c r="I58" i="7" s="1"/>
  <c r="V57" i="7"/>
  <c r="K57" i="7"/>
  <c r="V56" i="7"/>
  <c r="K56" i="7"/>
  <c r="I56" i="7" s="1"/>
  <c r="AM55" i="7"/>
  <c r="AL55" i="7"/>
  <c r="AK55" i="7"/>
  <c r="AJ55" i="7"/>
  <c r="AI55" i="7"/>
  <c r="AD55" i="7"/>
  <c r="AC55" i="7"/>
  <c r="AB55" i="7"/>
  <c r="AA55" i="7"/>
  <c r="Z55" i="7"/>
  <c r="Y55" i="7"/>
  <c r="X55" i="7"/>
  <c r="W55" i="7"/>
  <c r="T55" i="7"/>
  <c r="S55" i="7"/>
  <c r="R55" i="7"/>
  <c r="Q55" i="7"/>
  <c r="P55" i="7"/>
  <c r="O55" i="7"/>
  <c r="N55" i="7"/>
  <c r="M55" i="7"/>
  <c r="L55" i="7"/>
  <c r="A55" i="1"/>
  <c r="AU62" i="1"/>
  <c r="AQ62" i="1"/>
  <c r="AI62" i="1"/>
  <c r="AB62" i="1"/>
  <c r="S62" i="1"/>
  <c r="K62" i="1"/>
  <c r="AU61" i="1"/>
  <c r="AQ61" i="1"/>
  <c r="AI61" i="1"/>
  <c r="AB61" i="1"/>
  <c r="S61" i="1"/>
  <c r="K61" i="1"/>
  <c r="AU60" i="1"/>
  <c r="AQ60" i="1"/>
  <c r="AI60" i="1"/>
  <c r="AB60" i="1"/>
  <c r="S60" i="1"/>
  <c r="K60" i="1"/>
  <c r="I60" i="1" s="1"/>
  <c r="AU59" i="1"/>
  <c r="AQ59" i="1"/>
  <c r="AI59" i="1"/>
  <c r="AB59" i="1"/>
  <c r="S59" i="1"/>
  <c r="K59" i="1"/>
  <c r="AU58" i="1"/>
  <c r="AQ58" i="1"/>
  <c r="AI58" i="1"/>
  <c r="I58" i="1" s="1"/>
  <c r="AB58" i="1"/>
  <c r="S58" i="1"/>
  <c r="K58" i="1"/>
  <c r="AU57" i="1"/>
  <c r="AQ57" i="1"/>
  <c r="AI57" i="1"/>
  <c r="AB57" i="1"/>
  <c r="S57" i="1"/>
  <c r="K57" i="1"/>
  <c r="AU56" i="1"/>
  <c r="AQ56" i="1"/>
  <c r="AI56" i="1"/>
  <c r="AB56" i="1"/>
  <c r="S56" i="1"/>
  <c r="K56" i="1"/>
  <c r="AX55" i="1"/>
  <c r="AW55" i="1"/>
  <c r="AV55" i="1"/>
  <c r="AS55" i="1"/>
  <c r="AR55" i="1"/>
  <c r="AO55" i="1"/>
  <c r="AN55" i="1"/>
  <c r="AM55" i="1"/>
  <c r="AL55" i="1"/>
  <c r="AK55" i="1"/>
  <c r="AJ55" i="1"/>
  <c r="AG55" i="1"/>
  <c r="AF55" i="1"/>
  <c r="AE55" i="1"/>
  <c r="AD55" i="1"/>
  <c r="AC55" i="1"/>
  <c r="Z55" i="1"/>
  <c r="Y55" i="1"/>
  <c r="X55" i="1"/>
  <c r="W55" i="1"/>
  <c r="V55" i="1"/>
  <c r="U55" i="1"/>
  <c r="T55" i="1"/>
  <c r="Q55" i="1"/>
  <c r="P55" i="1"/>
  <c r="O55" i="1"/>
  <c r="N55" i="1"/>
  <c r="M55" i="1"/>
  <c r="L55" i="1"/>
  <c r="A55" i="6"/>
  <c r="AB62" i="6"/>
  <c r="T62" i="6"/>
  <c r="K62" i="6"/>
  <c r="AB61" i="6"/>
  <c r="T61" i="6"/>
  <c r="K61" i="6"/>
  <c r="I61" i="6"/>
  <c r="AB60" i="6"/>
  <c r="T60" i="6"/>
  <c r="K60" i="6"/>
  <c r="I60" i="6" s="1"/>
  <c r="AB59" i="6"/>
  <c r="T59" i="6"/>
  <c r="K59" i="6"/>
  <c r="I59" i="6"/>
  <c r="AB58" i="6"/>
  <c r="T58" i="6"/>
  <c r="K58" i="6"/>
  <c r="I58" i="6" s="1"/>
  <c r="AB57" i="6"/>
  <c r="I57" i="6" s="1"/>
  <c r="T57" i="6"/>
  <c r="K57" i="6"/>
  <c r="AB56" i="6"/>
  <c r="T56" i="6"/>
  <c r="K56" i="6"/>
  <c r="AE55" i="6"/>
  <c r="AD55" i="6"/>
  <c r="AC55" i="6"/>
  <c r="Z55" i="6"/>
  <c r="Y55" i="6"/>
  <c r="X55" i="6"/>
  <c r="W55" i="6"/>
  <c r="V55" i="6"/>
  <c r="U55" i="6"/>
  <c r="R55" i="6"/>
  <c r="Q55" i="6"/>
  <c r="P55" i="6"/>
  <c r="O55" i="6"/>
  <c r="N55" i="6"/>
  <c r="M55" i="6"/>
  <c r="L55" i="6"/>
  <c r="A55" i="5"/>
  <c r="AR62" i="5"/>
  <c r="AJ62" i="5"/>
  <c r="AC62" i="5"/>
  <c r="T62" i="5"/>
  <c r="K62" i="5"/>
  <c r="I62" i="5" s="1"/>
  <c r="AR61" i="5"/>
  <c r="AJ61" i="5"/>
  <c r="AC61" i="5"/>
  <c r="T61" i="5"/>
  <c r="T55" i="5" s="1"/>
  <c r="K61" i="5"/>
  <c r="AR60" i="5"/>
  <c r="AJ60" i="5"/>
  <c r="AC60" i="5"/>
  <c r="T60" i="5"/>
  <c r="K60" i="5"/>
  <c r="AR59" i="5"/>
  <c r="AJ59" i="5"/>
  <c r="AJ55" i="5" s="1"/>
  <c r="AC59" i="5"/>
  <c r="T59" i="5"/>
  <c r="K59" i="5"/>
  <c r="AR58" i="5"/>
  <c r="AJ58" i="5"/>
  <c r="AC58" i="5"/>
  <c r="T58" i="5"/>
  <c r="K58" i="5"/>
  <c r="AR57" i="5"/>
  <c r="AJ57" i="5"/>
  <c r="AC57" i="5"/>
  <c r="T57" i="5"/>
  <c r="K57" i="5"/>
  <c r="BG55" i="5"/>
  <c r="AR56" i="5"/>
  <c r="AJ56" i="5"/>
  <c r="AC56" i="5"/>
  <c r="T56" i="5"/>
  <c r="K56" i="5"/>
  <c r="BZ55" i="5"/>
  <c r="BY55" i="5"/>
  <c r="BT55" i="5"/>
  <c r="BS55" i="5"/>
  <c r="BR55" i="5"/>
  <c r="BQ55" i="5"/>
  <c r="BM55" i="5"/>
  <c r="BL55" i="5"/>
  <c r="BK55" i="5"/>
  <c r="BJ55" i="5"/>
  <c r="BE55" i="5"/>
  <c r="BD55" i="5"/>
  <c r="BC55" i="5"/>
  <c r="BB55" i="5"/>
  <c r="AX55" i="5"/>
  <c r="AW55" i="5"/>
  <c r="AV55" i="5"/>
  <c r="AU55" i="5"/>
  <c r="AT55" i="5"/>
  <c r="AS55" i="5"/>
  <c r="AP55" i="5"/>
  <c r="AO55" i="5"/>
  <c r="AN55" i="5"/>
  <c r="AM55" i="5"/>
  <c r="AL55" i="5"/>
  <c r="AK55" i="5"/>
  <c r="AH55" i="5"/>
  <c r="AG55" i="5"/>
  <c r="AF55" i="5"/>
  <c r="AE55" i="5"/>
  <c r="AD55" i="5"/>
  <c r="AA55" i="5"/>
  <c r="Z55" i="5"/>
  <c r="Y55" i="5"/>
  <c r="X55" i="5"/>
  <c r="W55" i="5"/>
  <c r="V55" i="5"/>
  <c r="U55" i="5"/>
  <c r="R55" i="5"/>
  <c r="Q55" i="5"/>
  <c r="P55" i="5"/>
  <c r="O55" i="5"/>
  <c r="O6" i="5" s="1"/>
  <c r="N55" i="5"/>
  <c r="M55" i="5"/>
  <c r="L55" i="5"/>
  <c r="AH6" i="7"/>
  <c r="AG6" i="7"/>
  <c r="A7" i="5"/>
  <c r="AH75" i="7"/>
  <c r="AH74" i="7"/>
  <c r="AH73" i="7"/>
  <c r="AH72" i="7"/>
  <c r="AH71" i="7"/>
  <c r="AG75" i="7"/>
  <c r="AG74" i="7"/>
  <c r="AG73" i="7"/>
  <c r="AG72" i="7"/>
  <c r="AG71" i="7"/>
  <c r="AB55" i="1" l="1"/>
  <c r="BV55" i="5"/>
  <c r="K55" i="6"/>
  <c r="T55" i="6"/>
  <c r="I59" i="1"/>
  <c r="I59" i="5"/>
  <c r="AU55" i="1"/>
  <c r="I62" i="1"/>
  <c r="I57" i="7"/>
  <c r="I55" i="7" s="1"/>
  <c r="AZ55" i="5"/>
  <c r="I56" i="5"/>
  <c r="V55" i="7"/>
  <c r="I58" i="5"/>
  <c r="AQ55" i="1"/>
  <c r="AR55" i="5"/>
  <c r="I60" i="5"/>
  <c r="I57" i="1"/>
  <c r="I60" i="7"/>
  <c r="BO55" i="5"/>
  <c r="S55" i="1"/>
  <c r="I57" i="5"/>
  <c r="AI55" i="1"/>
  <c r="AC55" i="5"/>
  <c r="AB55" i="6"/>
  <c r="AF55" i="7"/>
  <c r="I61" i="5"/>
  <c r="I62" i="6"/>
  <c r="I61" i="1"/>
  <c r="K55" i="7"/>
  <c r="K55" i="1"/>
  <c r="I56" i="1"/>
  <c r="I55" i="1" s="1"/>
  <c r="I56" i="6"/>
  <c r="K55" i="5"/>
  <c r="AK71" i="7"/>
  <c r="AL71" i="7"/>
  <c r="AM71" i="7"/>
  <c r="AK72" i="7"/>
  <c r="AL72" i="7"/>
  <c r="AM72" i="7"/>
  <c r="AK73" i="7"/>
  <c r="AL73" i="7"/>
  <c r="AM73" i="7"/>
  <c r="AK74" i="7"/>
  <c r="AL74" i="7"/>
  <c r="AM74" i="7"/>
  <c r="AK75" i="7"/>
  <c r="AL75" i="7"/>
  <c r="AM75" i="7"/>
  <c r="AJ75" i="7"/>
  <c r="AJ74" i="7"/>
  <c r="AJ73" i="7"/>
  <c r="AJ72" i="7"/>
  <c r="AJ71" i="7"/>
  <c r="AF4" i="7"/>
  <c r="AI75" i="7"/>
  <c r="AF75" i="7"/>
  <c r="AI74" i="7"/>
  <c r="AF74" i="7"/>
  <c r="AI73" i="7"/>
  <c r="AF73" i="7"/>
  <c r="AI72" i="7"/>
  <c r="AF72" i="7"/>
  <c r="AI71" i="7"/>
  <c r="AF71" i="7"/>
  <c r="AM47" i="7"/>
  <c r="AL47" i="7"/>
  <c r="AK47" i="7"/>
  <c r="AJ47" i="7"/>
  <c r="AI47" i="7"/>
  <c r="I45" i="7"/>
  <c r="AM39" i="7"/>
  <c r="AL39" i="7"/>
  <c r="AK39" i="7"/>
  <c r="AJ39" i="7"/>
  <c r="AI39" i="7"/>
  <c r="AM31" i="7"/>
  <c r="AL31" i="7"/>
  <c r="AK31" i="7"/>
  <c r="AJ31" i="7"/>
  <c r="AI31" i="7"/>
  <c r="I28" i="7"/>
  <c r="AM23" i="7"/>
  <c r="AL23" i="7"/>
  <c r="AK23" i="7"/>
  <c r="AJ23" i="7"/>
  <c r="AI23" i="7"/>
  <c r="I19" i="7"/>
  <c r="AM15" i="7"/>
  <c r="AL15" i="7"/>
  <c r="AK15" i="7"/>
  <c r="AJ15" i="7"/>
  <c r="AI15" i="7"/>
  <c r="AM7" i="7"/>
  <c r="AM6" i="7" s="1"/>
  <c r="AL7" i="7"/>
  <c r="AL6" i="7" s="1"/>
  <c r="AK7" i="7"/>
  <c r="AK6" i="7" s="1"/>
  <c r="AJ7" i="7"/>
  <c r="AI7" i="7"/>
  <c r="V4" i="7"/>
  <c r="V8" i="7"/>
  <c r="AB71" i="7"/>
  <c r="AC71" i="7"/>
  <c r="AD71" i="7"/>
  <c r="AB72" i="7"/>
  <c r="AC72" i="7"/>
  <c r="AD72" i="7"/>
  <c r="AB73" i="7"/>
  <c r="AC73" i="7"/>
  <c r="AD73" i="7"/>
  <c r="AB74" i="7"/>
  <c r="AC74" i="7"/>
  <c r="AD74" i="7"/>
  <c r="AB75" i="7"/>
  <c r="AC75" i="7"/>
  <c r="AD75" i="7"/>
  <c r="AA75" i="7"/>
  <c r="AA74" i="7"/>
  <c r="AA73" i="7"/>
  <c r="AA72" i="7"/>
  <c r="AA71" i="7"/>
  <c r="Z75" i="7"/>
  <c r="Y75" i="7"/>
  <c r="X75" i="7"/>
  <c r="W75" i="7"/>
  <c r="V75" i="7"/>
  <c r="Z74" i="7"/>
  <c r="Y74" i="7"/>
  <c r="X74" i="7"/>
  <c r="W74" i="7"/>
  <c r="V74" i="7"/>
  <c r="Z73" i="7"/>
  <c r="Y73" i="7"/>
  <c r="X73" i="7"/>
  <c r="W73" i="7"/>
  <c r="V73" i="7"/>
  <c r="Z72" i="7"/>
  <c r="Y72" i="7"/>
  <c r="X72" i="7"/>
  <c r="W72" i="7"/>
  <c r="V72" i="7"/>
  <c r="Z71" i="7"/>
  <c r="Y71" i="7"/>
  <c r="X71" i="7"/>
  <c r="W71" i="7"/>
  <c r="V71" i="7"/>
  <c r="X70" i="7"/>
  <c r="Y70" i="7" s="1"/>
  <c r="Z70" i="7" s="1"/>
  <c r="V54" i="7"/>
  <c r="V53" i="7"/>
  <c r="V52" i="7"/>
  <c r="V51" i="7"/>
  <c r="V50" i="7"/>
  <c r="V49" i="7"/>
  <c r="V48" i="7"/>
  <c r="AD47" i="7"/>
  <c r="AC47" i="7"/>
  <c r="AB47" i="7"/>
  <c r="AA47" i="7"/>
  <c r="Z47" i="7"/>
  <c r="Y47" i="7"/>
  <c r="X47" i="7"/>
  <c r="W47" i="7"/>
  <c r="V46" i="7"/>
  <c r="V45" i="7"/>
  <c r="V44" i="7"/>
  <c r="V43" i="7"/>
  <c r="V42" i="7"/>
  <c r="V41" i="7"/>
  <c r="V40" i="7"/>
  <c r="AD39" i="7"/>
  <c r="AC39" i="7"/>
  <c r="AB39" i="7"/>
  <c r="AA39" i="7"/>
  <c r="Z39" i="7"/>
  <c r="Y39" i="7"/>
  <c r="X39" i="7"/>
  <c r="W39" i="7"/>
  <c r="V38" i="7"/>
  <c r="V37" i="7"/>
  <c r="V36" i="7"/>
  <c r="V35" i="7"/>
  <c r="V34" i="7"/>
  <c r="V33" i="7"/>
  <c r="V32" i="7"/>
  <c r="AD31" i="7"/>
  <c r="AC31" i="7"/>
  <c r="AB31" i="7"/>
  <c r="AA31" i="7"/>
  <c r="Z31" i="7"/>
  <c r="Y31" i="7"/>
  <c r="X31" i="7"/>
  <c r="W31" i="7"/>
  <c r="V30" i="7"/>
  <c r="V29" i="7"/>
  <c r="V28" i="7"/>
  <c r="V27" i="7"/>
  <c r="V26" i="7"/>
  <c r="V25" i="7"/>
  <c r="V24" i="7"/>
  <c r="AD23" i="7"/>
  <c r="AC23" i="7"/>
  <c r="AB23" i="7"/>
  <c r="AA23" i="7"/>
  <c r="Z23" i="7"/>
  <c r="Y23" i="7"/>
  <c r="X23" i="7"/>
  <c r="W23" i="7"/>
  <c r="V22" i="7"/>
  <c r="V21" i="7"/>
  <c r="V20" i="7"/>
  <c r="V19" i="7"/>
  <c r="V18" i="7"/>
  <c r="V17" i="7"/>
  <c r="V16" i="7"/>
  <c r="AD15" i="7"/>
  <c r="AC15" i="7"/>
  <c r="AB15" i="7"/>
  <c r="AA15" i="7"/>
  <c r="Z15" i="7"/>
  <c r="Y15" i="7"/>
  <c r="X15" i="7"/>
  <c r="W15" i="7"/>
  <c r="V14" i="7"/>
  <c r="V13" i="7"/>
  <c r="V12" i="7"/>
  <c r="V11" i="7"/>
  <c r="V10" i="7"/>
  <c r="V9" i="7"/>
  <c r="AD7" i="7"/>
  <c r="AC7" i="7"/>
  <c r="AB7" i="7"/>
  <c r="AA7" i="7"/>
  <c r="Z7" i="7"/>
  <c r="Y7" i="7"/>
  <c r="X7" i="7"/>
  <c r="W7" i="7"/>
  <c r="K54" i="7"/>
  <c r="K53" i="7"/>
  <c r="I53" i="7" s="1"/>
  <c r="K52" i="7"/>
  <c r="K51" i="7"/>
  <c r="K50" i="7"/>
  <c r="K49" i="7"/>
  <c r="K48" i="7"/>
  <c r="K46" i="7"/>
  <c r="K45" i="7"/>
  <c r="K44" i="7"/>
  <c r="K43" i="7"/>
  <c r="K42" i="7"/>
  <c r="K41" i="7"/>
  <c r="I41" i="7" s="1"/>
  <c r="K40" i="7"/>
  <c r="K38" i="7"/>
  <c r="K37" i="7"/>
  <c r="K36" i="7"/>
  <c r="K35" i="7"/>
  <c r="K34" i="7"/>
  <c r="K33" i="7"/>
  <c r="K32" i="7"/>
  <c r="K30" i="7"/>
  <c r="K29" i="7"/>
  <c r="K28" i="7"/>
  <c r="K27" i="7"/>
  <c r="K26" i="7"/>
  <c r="I26" i="7" s="1"/>
  <c r="K25" i="7"/>
  <c r="K24" i="7"/>
  <c r="K22" i="7"/>
  <c r="K21" i="7"/>
  <c r="K20" i="7"/>
  <c r="K19" i="7"/>
  <c r="K18" i="7"/>
  <c r="K17" i="7"/>
  <c r="K16" i="7"/>
  <c r="K9" i="7"/>
  <c r="K10" i="7"/>
  <c r="I10" i="7" s="1"/>
  <c r="K11" i="7"/>
  <c r="I11" i="7" s="1"/>
  <c r="K12" i="7"/>
  <c r="K13" i="7"/>
  <c r="K14" i="7"/>
  <c r="K8" i="7"/>
  <c r="I8" i="7" s="1"/>
  <c r="R71" i="7"/>
  <c r="S71" i="7"/>
  <c r="T71" i="7"/>
  <c r="R72" i="7"/>
  <c r="S72" i="7"/>
  <c r="T72" i="7"/>
  <c r="R73" i="7"/>
  <c r="S73" i="7"/>
  <c r="T73" i="7"/>
  <c r="R74" i="7"/>
  <c r="S74" i="7"/>
  <c r="T74" i="7"/>
  <c r="R75" i="7"/>
  <c r="S75" i="7"/>
  <c r="T75" i="7"/>
  <c r="Q75" i="7"/>
  <c r="Q74" i="7"/>
  <c r="Q73" i="7"/>
  <c r="Q72" i="7"/>
  <c r="Q71" i="7"/>
  <c r="P75" i="7"/>
  <c r="O75" i="7"/>
  <c r="N75" i="7"/>
  <c r="M75" i="7"/>
  <c r="L75" i="7"/>
  <c r="K75" i="7"/>
  <c r="P74" i="7"/>
  <c r="O74" i="7"/>
  <c r="N74" i="7"/>
  <c r="M74" i="7"/>
  <c r="L74" i="7"/>
  <c r="K74" i="7"/>
  <c r="P73" i="7"/>
  <c r="O73" i="7"/>
  <c r="N73" i="7"/>
  <c r="M73" i="7"/>
  <c r="L73" i="7"/>
  <c r="K73" i="7"/>
  <c r="P72" i="7"/>
  <c r="O72" i="7"/>
  <c r="N72" i="7"/>
  <c r="M72" i="7"/>
  <c r="L72" i="7"/>
  <c r="K72" i="7"/>
  <c r="P71" i="7"/>
  <c r="O71" i="7"/>
  <c r="N71" i="7"/>
  <c r="M71" i="7"/>
  <c r="L71" i="7"/>
  <c r="K71" i="7"/>
  <c r="M70" i="7"/>
  <c r="N70" i="7" s="1"/>
  <c r="O70" i="7" s="1"/>
  <c r="T47" i="7"/>
  <c r="S47" i="7"/>
  <c r="R47" i="7"/>
  <c r="Q47" i="7"/>
  <c r="P47" i="7"/>
  <c r="O47" i="7"/>
  <c r="N47" i="7"/>
  <c r="M47" i="7"/>
  <c r="L47" i="7"/>
  <c r="A47" i="7"/>
  <c r="T39" i="7"/>
  <c r="S39" i="7"/>
  <c r="R39" i="7"/>
  <c r="Q39" i="7"/>
  <c r="P39" i="7"/>
  <c r="O39" i="7"/>
  <c r="N39" i="7"/>
  <c r="M39" i="7"/>
  <c r="L39" i="7"/>
  <c r="A39" i="7"/>
  <c r="T31" i="7"/>
  <c r="S31" i="7"/>
  <c r="R31" i="7"/>
  <c r="Q31" i="7"/>
  <c r="P31" i="7"/>
  <c r="O31" i="7"/>
  <c r="N31" i="7"/>
  <c r="M31" i="7"/>
  <c r="L31" i="7"/>
  <c r="A31" i="7"/>
  <c r="T23" i="7"/>
  <c r="S23" i="7"/>
  <c r="R23" i="7"/>
  <c r="Q23" i="7"/>
  <c r="P23" i="7"/>
  <c r="O23" i="7"/>
  <c r="N23" i="7"/>
  <c r="M23" i="7"/>
  <c r="L23" i="7"/>
  <c r="A23" i="7"/>
  <c r="T15" i="7"/>
  <c r="S15" i="7"/>
  <c r="R15" i="7"/>
  <c r="Q15" i="7"/>
  <c r="P15" i="7"/>
  <c r="O15" i="7"/>
  <c r="N15" i="7"/>
  <c r="M15" i="7"/>
  <c r="L15" i="7"/>
  <c r="A15" i="7"/>
  <c r="T7" i="7"/>
  <c r="S7" i="7"/>
  <c r="R7" i="7"/>
  <c r="Q7" i="7"/>
  <c r="P7" i="7"/>
  <c r="O7" i="7"/>
  <c r="N7" i="7"/>
  <c r="M7" i="7"/>
  <c r="L7" i="7"/>
  <c r="A7" i="7"/>
  <c r="C1" i="7"/>
  <c r="I52" i="6"/>
  <c r="T4" i="6"/>
  <c r="AB4" i="6" s="1"/>
  <c r="AE75" i="6"/>
  <c r="AD75" i="6"/>
  <c r="AC75" i="6"/>
  <c r="AB75" i="6"/>
  <c r="Z75" i="6"/>
  <c r="Y75" i="6"/>
  <c r="X75" i="6"/>
  <c r="W75" i="6"/>
  <c r="V75" i="6"/>
  <c r="U75" i="6"/>
  <c r="T75" i="6"/>
  <c r="R75" i="6"/>
  <c r="Q75" i="6"/>
  <c r="P75" i="6"/>
  <c r="O75" i="6"/>
  <c r="N75" i="6"/>
  <c r="M75" i="6"/>
  <c r="L75" i="6"/>
  <c r="K75" i="6"/>
  <c r="AE74" i="6"/>
  <c r="AD74" i="6"/>
  <c r="AC74" i="6"/>
  <c r="AB74" i="6"/>
  <c r="Z74" i="6"/>
  <c r="Y74" i="6"/>
  <c r="X74" i="6"/>
  <c r="W74" i="6"/>
  <c r="V74" i="6"/>
  <c r="U74" i="6"/>
  <c r="T74" i="6"/>
  <c r="R74" i="6"/>
  <c r="Q74" i="6"/>
  <c r="P74" i="6"/>
  <c r="O74" i="6"/>
  <c r="N74" i="6"/>
  <c r="M74" i="6"/>
  <c r="L74" i="6"/>
  <c r="K74" i="6"/>
  <c r="AE73" i="6"/>
  <c r="AD73" i="6"/>
  <c r="AC73" i="6"/>
  <c r="AB73" i="6"/>
  <c r="Z73" i="6"/>
  <c r="Y73" i="6"/>
  <c r="X73" i="6"/>
  <c r="W73" i="6"/>
  <c r="V73" i="6"/>
  <c r="U73" i="6"/>
  <c r="T73" i="6"/>
  <c r="R73" i="6"/>
  <c r="Q73" i="6"/>
  <c r="P73" i="6"/>
  <c r="O73" i="6"/>
  <c r="N73" i="6"/>
  <c r="M73" i="6"/>
  <c r="L73" i="6"/>
  <c r="K73" i="6"/>
  <c r="AE72" i="6"/>
  <c r="AD72" i="6"/>
  <c r="AC72" i="6"/>
  <c r="AB72" i="6"/>
  <c r="Z72" i="6"/>
  <c r="Y72" i="6"/>
  <c r="X72" i="6"/>
  <c r="W72" i="6"/>
  <c r="V72" i="6"/>
  <c r="U72" i="6"/>
  <c r="T72" i="6"/>
  <c r="R72" i="6"/>
  <c r="Q72" i="6"/>
  <c r="P72" i="6"/>
  <c r="O72" i="6"/>
  <c r="N72" i="6"/>
  <c r="M72" i="6"/>
  <c r="L72" i="6"/>
  <c r="K72" i="6"/>
  <c r="AE71" i="6"/>
  <c r="AD71" i="6"/>
  <c r="AC71" i="6"/>
  <c r="AB71" i="6"/>
  <c r="Z71" i="6"/>
  <c r="Y71" i="6"/>
  <c r="X71" i="6"/>
  <c r="W71" i="6"/>
  <c r="V71" i="6"/>
  <c r="U71" i="6"/>
  <c r="T71" i="6"/>
  <c r="R71" i="6"/>
  <c r="Q71" i="6"/>
  <c r="P71" i="6"/>
  <c r="O71" i="6"/>
  <c r="N71" i="6"/>
  <c r="M71" i="6"/>
  <c r="L71" i="6"/>
  <c r="K71" i="6"/>
  <c r="AD70" i="6"/>
  <c r="AE70" i="6" s="1"/>
  <c r="V70" i="6"/>
  <c r="W70" i="6" s="1"/>
  <c r="X70" i="6" s="1"/>
  <c r="Y70" i="6" s="1"/>
  <c r="Z70" i="6" s="1"/>
  <c r="M70" i="6"/>
  <c r="N70" i="6" s="1"/>
  <c r="O70" i="6" s="1"/>
  <c r="AB54" i="6"/>
  <c r="T54" i="6"/>
  <c r="K54" i="6"/>
  <c r="AB53" i="6"/>
  <c r="T53" i="6"/>
  <c r="K53" i="6"/>
  <c r="AB52" i="6"/>
  <c r="T52" i="6"/>
  <c r="K52" i="6"/>
  <c r="AB51" i="6"/>
  <c r="T51" i="6"/>
  <c r="K51" i="6"/>
  <c r="I51" i="6" s="1"/>
  <c r="AB50" i="6"/>
  <c r="T50" i="6"/>
  <c r="K50" i="6"/>
  <c r="AB49" i="6"/>
  <c r="T49" i="6"/>
  <c r="K49" i="6"/>
  <c r="AB48" i="6"/>
  <c r="T48" i="6"/>
  <c r="K48" i="6"/>
  <c r="I48" i="6" s="1"/>
  <c r="AE47" i="6"/>
  <c r="AD47" i="6"/>
  <c r="AC47" i="6"/>
  <c r="Z47" i="6"/>
  <c r="Y47" i="6"/>
  <c r="X47" i="6"/>
  <c r="W47" i="6"/>
  <c r="V47" i="6"/>
  <c r="U47" i="6"/>
  <c r="R47" i="6"/>
  <c r="Q47" i="6"/>
  <c r="P47" i="6"/>
  <c r="O47" i="6"/>
  <c r="N47" i="6"/>
  <c r="M47" i="6"/>
  <c r="L47" i="6"/>
  <c r="A47" i="6"/>
  <c r="AB46" i="6"/>
  <c r="T46" i="6"/>
  <c r="K46" i="6"/>
  <c r="AB45" i="6"/>
  <c r="T45" i="6"/>
  <c r="K45" i="6"/>
  <c r="AB44" i="6"/>
  <c r="T44" i="6"/>
  <c r="I44" i="6" s="1"/>
  <c r="K44" i="6"/>
  <c r="AB43" i="6"/>
  <c r="T43" i="6"/>
  <c r="K43" i="6"/>
  <c r="I43" i="6" s="1"/>
  <c r="AB42" i="6"/>
  <c r="T42" i="6"/>
  <c r="K42" i="6"/>
  <c r="I42" i="6" s="1"/>
  <c r="AB41" i="6"/>
  <c r="T41" i="6"/>
  <c r="K41" i="6"/>
  <c r="AB40" i="6"/>
  <c r="T40" i="6"/>
  <c r="K40" i="6"/>
  <c r="AE39" i="6"/>
  <c r="AD39" i="6"/>
  <c r="AC39" i="6"/>
  <c r="Z39" i="6"/>
  <c r="Y39" i="6"/>
  <c r="X39" i="6"/>
  <c r="W39" i="6"/>
  <c r="V39" i="6"/>
  <c r="U39" i="6"/>
  <c r="R39" i="6"/>
  <c r="Q39" i="6"/>
  <c r="P39" i="6"/>
  <c r="O39" i="6"/>
  <c r="N39" i="6"/>
  <c r="M39" i="6"/>
  <c r="L39" i="6"/>
  <c r="A39" i="6"/>
  <c r="AB38" i="6"/>
  <c r="T38" i="6"/>
  <c r="K38" i="6"/>
  <c r="AB37" i="6"/>
  <c r="T37" i="6"/>
  <c r="K37" i="6"/>
  <c r="I37" i="6" s="1"/>
  <c r="AB36" i="6"/>
  <c r="T36" i="6"/>
  <c r="K36" i="6"/>
  <c r="I36" i="6" s="1"/>
  <c r="AB35" i="6"/>
  <c r="I35" i="6" s="1"/>
  <c r="T35" i="6"/>
  <c r="K35" i="6"/>
  <c r="AB34" i="6"/>
  <c r="T34" i="6"/>
  <c r="K34" i="6"/>
  <c r="I34" i="6" s="1"/>
  <c r="AB33" i="6"/>
  <c r="T33" i="6"/>
  <c r="K33" i="6"/>
  <c r="AB32" i="6"/>
  <c r="T32" i="6"/>
  <c r="K32" i="6"/>
  <c r="AE31" i="6"/>
  <c r="AD31" i="6"/>
  <c r="AC31" i="6"/>
  <c r="Z31" i="6"/>
  <c r="Y31" i="6"/>
  <c r="X31" i="6"/>
  <c r="W31" i="6"/>
  <c r="V31" i="6"/>
  <c r="U31" i="6"/>
  <c r="R31" i="6"/>
  <c r="Q31" i="6"/>
  <c r="P31" i="6"/>
  <c r="O31" i="6"/>
  <c r="N31" i="6"/>
  <c r="M31" i="6"/>
  <c r="L31" i="6"/>
  <c r="A31" i="6"/>
  <c r="AB30" i="6"/>
  <c r="T30" i="6"/>
  <c r="K30" i="6"/>
  <c r="I30" i="6" s="1"/>
  <c r="AB29" i="6"/>
  <c r="T29" i="6"/>
  <c r="K29" i="6"/>
  <c r="AB28" i="6"/>
  <c r="T28" i="6"/>
  <c r="K28" i="6"/>
  <c r="I28" i="6" s="1"/>
  <c r="AB27" i="6"/>
  <c r="T27" i="6"/>
  <c r="K27" i="6"/>
  <c r="I27" i="6" s="1"/>
  <c r="AB26" i="6"/>
  <c r="T26" i="6"/>
  <c r="K26" i="6"/>
  <c r="AB25" i="6"/>
  <c r="T25" i="6"/>
  <c r="K25" i="6"/>
  <c r="AB24" i="6"/>
  <c r="T24" i="6"/>
  <c r="K24" i="6"/>
  <c r="I24" i="6" s="1"/>
  <c r="AE23" i="6"/>
  <c r="AD23" i="6"/>
  <c r="AC23" i="6"/>
  <c r="Z23" i="6"/>
  <c r="Y23" i="6"/>
  <c r="X23" i="6"/>
  <c r="W23" i="6"/>
  <c r="V23" i="6"/>
  <c r="U23" i="6"/>
  <c r="R23" i="6"/>
  <c r="Q23" i="6"/>
  <c r="P23" i="6"/>
  <c r="O23" i="6"/>
  <c r="N23" i="6"/>
  <c r="M23" i="6"/>
  <c r="L23" i="6"/>
  <c r="A23" i="6"/>
  <c r="AB22" i="6"/>
  <c r="T22" i="6"/>
  <c r="K22" i="6"/>
  <c r="I22" i="6" s="1"/>
  <c r="AB21" i="6"/>
  <c r="T21" i="6"/>
  <c r="K21" i="6"/>
  <c r="I21" i="6" s="1"/>
  <c r="AB20" i="6"/>
  <c r="T20" i="6"/>
  <c r="K20" i="6"/>
  <c r="AB19" i="6"/>
  <c r="T19" i="6"/>
  <c r="K19" i="6"/>
  <c r="I19" i="6" s="1"/>
  <c r="AB18" i="6"/>
  <c r="T18" i="6"/>
  <c r="K18" i="6"/>
  <c r="I18" i="6" s="1"/>
  <c r="AB17" i="6"/>
  <c r="T17" i="6"/>
  <c r="K17" i="6"/>
  <c r="I17" i="6" s="1"/>
  <c r="AB16" i="6"/>
  <c r="T16" i="6"/>
  <c r="K16" i="6"/>
  <c r="AE15" i="6"/>
  <c r="AD15" i="6"/>
  <c r="AC15" i="6"/>
  <c r="Z15" i="6"/>
  <c r="X15" i="6"/>
  <c r="W15" i="6"/>
  <c r="V15" i="6"/>
  <c r="U15" i="6"/>
  <c r="R15" i="6"/>
  <c r="Q15" i="6"/>
  <c r="P15" i="6"/>
  <c r="O15" i="6"/>
  <c r="N15" i="6"/>
  <c r="M15" i="6"/>
  <c r="L15" i="6"/>
  <c r="A15" i="6"/>
  <c r="AB14" i="6"/>
  <c r="I14" i="6" s="1"/>
  <c r="T14" i="6"/>
  <c r="K14" i="6"/>
  <c r="AB13" i="6"/>
  <c r="T13" i="6"/>
  <c r="K13" i="6"/>
  <c r="I13" i="6" s="1"/>
  <c r="AB12" i="6"/>
  <c r="T12" i="6"/>
  <c r="K12" i="6"/>
  <c r="I12" i="6" s="1"/>
  <c r="AB11" i="6"/>
  <c r="T11" i="6"/>
  <c r="K11" i="6"/>
  <c r="AB10" i="6"/>
  <c r="T10" i="6"/>
  <c r="K10" i="6"/>
  <c r="I10" i="6" s="1"/>
  <c r="AB9" i="6"/>
  <c r="T9" i="6"/>
  <c r="I9" i="6" s="1"/>
  <c r="K9" i="6"/>
  <c r="AB8" i="6"/>
  <c r="T8" i="6"/>
  <c r="K8" i="6"/>
  <c r="I8" i="6" s="1"/>
  <c r="AE7" i="6"/>
  <c r="AD7" i="6"/>
  <c r="AC7" i="6"/>
  <c r="Z7" i="6"/>
  <c r="Y7" i="6"/>
  <c r="X7" i="6"/>
  <c r="W7" i="6"/>
  <c r="V7" i="6"/>
  <c r="U7" i="6"/>
  <c r="R7" i="6"/>
  <c r="Q7" i="6"/>
  <c r="P7" i="6"/>
  <c r="O7" i="6"/>
  <c r="N7" i="6"/>
  <c r="M7" i="6"/>
  <c r="L7" i="6"/>
  <c r="A7" i="6"/>
  <c r="C1" i="6"/>
  <c r="BY3" i="5"/>
  <c r="BZ47" i="5"/>
  <c r="BY47" i="5"/>
  <c r="BV39" i="5"/>
  <c r="BZ39" i="5"/>
  <c r="BY39" i="5"/>
  <c r="BZ31" i="5"/>
  <c r="BY31" i="5"/>
  <c r="BV23" i="5"/>
  <c r="BZ23" i="5"/>
  <c r="BY23" i="5"/>
  <c r="BZ15" i="5"/>
  <c r="BY15" i="5"/>
  <c r="BV7" i="5"/>
  <c r="BZ7" i="5"/>
  <c r="BY7" i="5"/>
  <c r="BR47" i="5"/>
  <c r="BR39" i="5"/>
  <c r="BR31" i="5"/>
  <c r="BR23" i="5"/>
  <c r="BR15" i="5"/>
  <c r="BR7" i="5"/>
  <c r="BQ3" i="5"/>
  <c r="BJ3" i="5"/>
  <c r="BK47" i="5"/>
  <c r="BL47" i="5"/>
  <c r="BM47" i="5"/>
  <c r="BK39" i="5"/>
  <c r="BL39" i="5"/>
  <c r="BM39" i="5"/>
  <c r="BK31" i="5"/>
  <c r="BL31" i="5"/>
  <c r="BM31" i="5"/>
  <c r="BK23" i="5"/>
  <c r="BL23" i="5"/>
  <c r="BM23" i="5"/>
  <c r="BK15" i="5"/>
  <c r="BL15" i="5"/>
  <c r="BM15" i="5"/>
  <c r="BK7" i="5"/>
  <c r="BL7" i="5"/>
  <c r="BM7" i="5"/>
  <c r="T4" i="5"/>
  <c r="AC4" i="5" s="1"/>
  <c r="AJ4" i="5" s="1"/>
  <c r="AR4" i="5" s="1"/>
  <c r="AZ4" i="5" s="1"/>
  <c r="BG4" i="5" s="1"/>
  <c r="AO47" i="5"/>
  <c r="AP47" i="5"/>
  <c r="AP39" i="5"/>
  <c r="AO39" i="5"/>
  <c r="AO31" i="5"/>
  <c r="AO23" i="5"/>
  <c r="AO7" i="5"/>
  <c r="AN7" i="5"/>
  <c r="AN15" i="5"/>
  <c r="AN23" i="5"/>
  <c r="AN31" i="5"/>
  <c r="AN39" i="5"/>
  <c r="AN47" i="5"/>
  <c r="AM7" i="5"/>
  <c r="AM15" i="5"/>
  <c r="AM23" i="5"/>
  <c r="AM31" i="5"/>
  <c r="AM39" i="5"/>
  <c r="AM47" i="5"/>
  <c r="BE47" i="5"/>
  <c r="BD47" i="5"/>
  <c r="BC47" i="5"/>
  <c r="BB47" i="5"/>
  <c r="BE39" i="5"/>
  <c r="BD39" i="5"/>
  <c r="BC39" i="5"/>
  <c r="BB39" i="5"/>
  <c r="AZ31" i="5"/>
  <c r="BE31" i="5"/>
  <c r="BD31" i="5"/>
  <c r="BC31" i="5"/>
  <c r="BB31" i="5"/>
  <c r="AZ23" i="5"/>
  <c r="BE23" i="5"/>
  <c r="BD23" i="5"/>
  <c r="BC23" i="5"/>
  <c r="BB23" i="5"/>
  <c r="BE15" i="5"/>
  <c r="BD15" i="5"/>
  <c r="BC15" i="5"/>
  <c r="BB15" i="5"/>
  <c r="BE7" i="5"/>
  <c r="BD7" i="5"/>
  <c r="BC7" i="5"/>
  <c r="BB7" i="5"/>
  <c r="AC54" i="5"/>
  <c r="AC53" i="5"/>
  <c r="AC52" i="5"/>
  <c r="AC51" i="5"/>
  <c r="AC50" i="5"/>
  <c r="AC49" i="5"/>
  <c r="AC48" i="5"/>
  <c r="AH47" i="5"/>
  <c r="AG47" i="5"/>
  <c r="AF47" i="5"/>
  <c r="AE47" i="5"/>
  <c r="AD47" i="5"/>
  <c r="AC46" i="5"/>
  <c r="AC45" i="5"/>
  <c r="AC44" i="5"/>
  <c r="AC43" i="5"/>
  <c r="AC42" i="5"/>
  <c r="AC41" i="5"/>
  <c r="AC40" i="5"/>
  <c r="AH39" i="5"/>
  <c r="AG39" i="5"/>
  <c r="AF39" i="5"/>
  <c r="AE39" i="5"/>
  <c r="AD39" i="5"/>
  <c r="AC38" i="5"/>
  <c r="AC37" i="5"/>
  <c r="AC36" i="5"/>
  <c r="AC35" i="5"/>
  <c r="AC34" i="5"/>
  <c r="AC33" i="5"/>
  <c r="AC32" i="5"/>
  <c r="AH31" i="5"/>
  <c r="AG31" i="5"/>
  <c r="AF31" i="5"/>
  <c r="AE31" i="5"/>
  <c r="AD31" i="5"/>
  <c r="AC30" i="5"/>
  <c r="AC29" i="5"/>
  <c r="AC28" i="5"/>
  <c r="AC27" i="5"/>
  <c r="AC26" i="5"/>
  <c r="AC25" i="5"/>
  <c r="AC24" i="5"/>
  <c r="AH23" i="5"/>
  <c r="AG23" i="5"/>
  <c r="AF23" i="5"/>
  <c r="AE23" i="5"/>
  <c r="AD23" i="5"/>
  <c r="AC22" i="5"/>
  <c r="AC21" i="5"/>
  <c r="AC20" i="5"/>
  <c r="AC19" i="5"/>
  <c r="AC18" i="5"/>
  <c r="AC17" i="5"/>
  <c r="AC16" i="5"/>
  <c r="AH15" i="5"/>
  <c r="AG15" i="5"/>
  <c r="AF15" i="5"/>
  <c r="AE15" i="5"/>
  <c r="AD15" i="5"/>
  <c r="AC14" i="5"/>
  <c r="AC13" i="5"/>
  <c r="AC12" i="5"/>
  <c r="AC11" i="5"/>
  <c r="AC10" i="5"/>
  <c r="AC9" i="5"/>
  <c r="AC8" i="5"/>
  <c r="AH7" i="5"/>
  <c r="AG7" i="5"/>
  <c r="AF7" i="5"/>
  <c r="AE7" i="5"/>
  <c r="AD7" i="5"/>
  <c r="Q47" i="5"/>
  <c r="Q39" i="5"/>
  <c r="Q31" i="5"/>
  <c r="Q6" i="5" s="1"/>
  <c r="Q23" i="5"/>
  <c r="Q15" i="5"/>
  <c r="Q7" i="5"/>
  <c r="AR54" i="5"/>
  <c r="AJ54" i="5"/>
  <c r="I54" i="5" s="1"/>
  <c r="T54" i="5"/>
  <c r="K54" i="5"/>
  <c r="AR53" i="5"/>
  <c r="AJ53" i="5"/>
  <c r="T53" i="5"/>
  <c r="K53" i="5"/>
  <c r="I53" i="5" s="1"/>
  <c r="AR52" i="5"/>
  <c r="T52" i="5"/>
  <c r="K52" i="5"/>
  <c r="AR51" i="5"/>
  <c r="T51" i="5"/>
  <c r="K51" i="5"/>
  <c r="AR50" i="5"/>
  <c r="T50" i="5"/>
  <c r="K50" i="5"/>
  <c r="AR49" i="5"/>
  <c r="T49" i="5"/>
  <c r="K49" i="5"/>
  <c r="AR48" i="5"/>
  <c r="T48" i="5"/>
  <c r="K48" i="5"/>
  <c r="BT47" i="5"/>
  <c r="BS47" i="5"/>
  <c r="BQ47" i="5"/>
  <c r="BJ47" i="5"/>
  <c r="AX47" i="5"/>
  <c r="AW47" i="5"/>
  <c r="AV47" i="5"/>
  <c r="AU47" i="5"/>
  <c r="AT47" i="5"/>
  <c r="AS47" i="5"/>
  <c r="AL47" i="5"/>
  <c r="AK47" i="5"/>
  <c r="AA47" i="5"/>
  <c r="Z47" i="5"/>
  <c r="Y47" i="5"/>
  <c r="X47" i="5"/>
  <c r="W47" i="5"/>
  <c r="V47" i="5"/>
  <c r="U47" i="5"/>
  <c r="R47" i="5"/>
  <c r="P47" i="5"/>
  <c r="O47" i="5"/>
  <c r="N47" i="5"/>
  <c r="N6" i="5" s="1"/>
  <c r="M47" i="5"/>
  <c r="L47" i="5"/>
  <c r="A47" i="5"/>
  <c r="AR46" i="5"/>
  <c r="T46" i="5"/>
  <c r="K46" i="5"/>
  <c r="AR45" i="5"/>
  <c r="T45" i="5"/>
  <c r="K45" i="5"/>
  <c r="AR44" i="5"/>
  <c r="T44" i="5"/>
  <c r="K44" i="5"/>
  <c r="AR43" i="5"/>
  <c r="T43" i="5"/>
  <c r="K43" i="5"/>
  <c r="AR42" i="5"/>
  <c r="T42" i="5"/>
  <c r="K42" i="5"/>
  <c r="AR41" i="5"/>
  <c r="T41" i="5"/>
  <c r="K41" i="5"/>
  <c r="AR40" i="5"/>
  <c r="T40" i="5"/>
  <c r="K40" i="5"/>
  <c r="BT39" i="5"/>
  <c r="BS39" i="5"/>
  <c r="BQ39" i="5"/>
  <c r="BJ39" i="5"/>
  <c r="AX39" i="5"/>
  <c r="AW39" i="5"/>
  <c r="AV39" i="5"/>
  <c r="AU39" i="5"/>
  <c r="AT39" i="5"/>
  <c r="AS39" i="5"/>
  <c r="AL39" i="5"/>
  <c r="AK39" i="5"/>
  <c r="AA39" i="5"/>
  <c r="Z39" i="5"/>
  <c r="Y39" i="5"/>
  <c r="X39" i="5"/>
  <c r="W39" i="5"/>
  <c r="V39" i="5"/>
  <c r="U39" i="5"/>
  <c r="R39" i="5"/>
  <c r="P39" i="5"/>
  <c r="O39" i="5"/>
  <c r="N39" i="5"/>
  <c r="M39" i="5"/>
  <c r="L39" i="5"/>
  <c r="A39" i="5"/>
  <c r="AR38" i="5"/>
  <c r="T38" i="5"/>
  <c r="K38" i="5"/>
  <c r="AR37" i="5"/>
  <c r="T37" i="5"/>
  <c r="K37" i="5"/>
  <c r="AR36" i="5"/>
  <c r="T36" i="5"/>
  <c r="K36" i="5"/>
  <c r="AR35" i="5"/>
  <c r="T35" i="5"/>
  <c r="K35" i="5"/>
  <c r="AR34" i="5"/>
  <c r="T34" i="5"/>
  <c r="K34" i="5"/>
  <c r="AR33" i="5"/>
  <c r="T33" i="5"/>
  <c r="K33" i="5"/>
  <c r="AR32" i="5"/>
  <c r="T32" i="5"/>
  <c r="K32" i="5"/>
  <c r="BT31" i="5"/>
  <c r="BS31" i="5"/>
  <c r="BQ31" i="5"/>
  <c r="BJ31" i="5"/>
  <c r="AX31" i="5"/>
  <c r="AW31" i="5"/>
  <c r="AV31" i="5"/>
  <c r="AU31" i="5"/>
  <c r="AT31" i="5"/>
  <c r="AS31" i="5"/>
  <c r="AP31" i="5"/>
  <c r="AL31" i="5"/>
  <c r="AK31" i="5"/>
  <c r="AA31" i="5"/>
  <c r="Z31" i="5"/>
  <c r="Y31" i="5"/>
  <c r="X31" i="5"/>
  <c r="W31" i="5"/>
  <c r="V31" i="5"/>
  <c r="U31" i="5"/>
  <c r="R31" i="5"/>
  <c r="P31" i="5"/>
  <c r="O31" i="5"/>
  <c r="N31" i="5"/>
  <c r="M31" i="5"/>
  <c r="L31" i="5"/>
  <c r="A31" i="5"/>
  <c r="AR30" i="5"/>
  <c r="T30" i="5"/>
  <c r="K30" i="5"/>
  <c r="AR29" i="5"/>
  <c r="T29" i="5"/>
  <c r="K29" i="5"/>
  <c r="AR28" i="5"/>
  <c r="T28" i="5"/>
  <c r="K28" i="5"/>
  <c r="AR27" i="5"/>
  <c r="T27" i="5"/>
  <c r="K27" i="5"/>
  <c r="AR26" i="5"/>
  <c r="T26" i="5"/>
  <c r="K26" i="5"/>
  <c r="AR25" i="5"/>
  <c r="T25" i="5"/>
  <c r="K25" i="5"/>
  <c r="AR24" i="5"/>
  <c r="T24" i="5"/>
  <c r="K24" i="5"/>
  <c r="BT23" i="5"/>
  <c r="BS23" i="5"/>
  <c r="BQ23" i="5"/>
  <c r="BJ23" i="5"/>
  <c r="AX23" i="5"/>
  <c r="AW23" i="5"/>
  <c r="AV23" i="5"/>
  <c r="AU23" i="5"/>
  <c r="AT23" i="5"/>
  <c r="AS23" i="5"/>
  <c r="AP23" i="5"/>
  <c r="AL23" i="5"/>
  <c r="AK23" i="5"/>
  <c r="AA23" i="5"/>
  <c r="Z23" i="5"/>
  <c r="Y23" i="5"/>
  <c r="X23" i="5"/>
  <c r="W23" i="5"/>
  <c r="V23" i="5"/>
  <c r="U23" i="5"/>
  <c r="R23" i="5"/>
  <c r="P23" i="5"/>
  <c r="O23" i="5"/>
  <c r="N23" i="5"/>
  <c r="M23" i="5"/>
  <c r="L23" i="5"/>
  <c r="A23" i="5"/>
  <c r="AR22" i="5"/>
  <c r="T22" i="5"/>
  <c r="K22" i="5"/>
  <c r="AR21" i="5"/>
  <c r="T21" i="5"/>
  <c r="K21" i="5"/>
  <c r="AR20" i="5"/>
  <c r="T20" i="5"/>
  <c r="K20" i="5"/>
  <c r="AR19" i="5"/>
  <c r="T19" i="5"/>
  <c r="K19" i="5"/>
  <c r="AR18" i="5"/>
  <c r="T18" i="5"/>
  <c r="K18" i="5"/>
  <c r="AR17" i="5"/>
  <c r="T17" i="5"/>
  <c r="K17" i="5"/>
  <c r="AR16" i="5"/>
  <c r="T16" i="5"/>
  <c r="K16" i="5"/>
  <c r="BT15" i="5"/>
  <c r="BS15" i="5"/>
  <c r="BQ15" i="5"/>
  <c r="BJ15" i="5"/>
  <c r="AX15" i="5"/>
  <c r="AW15" i="5"/>
  <c r="AV15" i="5"/>
  <c r="AU15" i="5"/>
  <c r="AT15" i="5"/>
  <c r="AS15" i="5"/>
  <c r="AP15" i="5"/>
  <c r="AL15" i="5"/>
  <c r="AK15" i="5"/>
  <c r="AA15" i="5"/>
  <c r="Z15" i="5"/>
  <c r="Y15" i="5"/>
  <c r="X15" i="5"/>
  <c r="W15" i="5"/>
  <c r="V15" i="5"/>
  <c r="U15" i="5"/>
  <c r="R15" i="5"/>
  <c r="P15" i="5"/>
  <c r="O15" i="5"/>
  <c r="N15" i="5"/>
  <c r="M15" i="5"/>
  <c r="L15" i="5"/>
  <c r="A15" i="5"/>
  <c r="AR14" i="5"/>
  <c r="T14" i="5"/>
  <c r="K14" i="5"/>
  <c r="AR13" i="5"/>
  <c r="T13" i="5"/>
  <c r="K13" i="5"/>
  <c r="AR12" i="5"/>
  <c r="T12" i="5"/>
  <c r="K12" i="5"/>
  <c r="AR11" i="5"/>
  <c r="T11" i="5"/>
  <c r="K11" i="5"/>
  <c r="AR10" i="5"/>
  <c r="T10" i="5"/>
  <c r="K10" i="5"/>
  <c r="AR9" i="5"/>
  <c r="T9" i="5"/>
  <c r="K9" i="5"/>
  <c r="AR8" i="5"/>
  <c r="T8" i="5"/>
  <c r="K8" i="5"/>
  <c r="BT7" i="5"/>
  <c r="BS7" i="5"/>
  <c r="BQ7" i="5"/>
  <c r="BQ6" i="5" s="1"/>
  <c r="BJ7" i="5"/>
  <c r="AX7" i="5"/>
  <c r="AW7" i="5"/>
  <c r="AV7" i="5"/>
  <c r="AU7" i="5"/>
  <c r="AT7" i="5"/>
  <c r="AS7" i="5"/>
  <c r="AP7" i="5"/>
  <c r="AL7" i="5"/>
  <c r="AK7" i="5"/>
  <c r="AA7" i="5"/>
  <c r="Z7" i="5"/>
  <c r="Y7" i="5"/>
  <c r="X7" i="5"/>
  <c r="W7" i="5"/>
  <c r="V7" i="5"/>
  <c r="U7" i="5"/>
  <c r="R7" i="5"/>
  <c r="P7" i="5"/>
  <c r="O7" i="5"/>
  <c r="N7" i="5"/>
  <c r="M7" i="5"/>
  <c r="L7" i="5"/>
  <c r="L6" i="5" s="1"/>
  <c r="C1" i="5"/>
  <c r="C1" i="1"/>
  <c r="AX75" i="1"/>
  <c r="AW75" i="1"/>
  <c r="AV75" i="1"/>
  <c r="AU75" i="1"/>
  <c r="AS75" i="1"/>
  <c r="AR75" i="1"/>
  <c r="AQ75" i="1"/>
  <c r="AX74" i="1"/>
  <c r="AW74" i="1"/>
  <c r="AV74" i="1"/>
  <c r="AU74" i="1"/>
  <c r="AS74" i="1"/>
  <c r="AR74" i="1"/>
  <c r="AQ74" i="1"/>
  <c r="AX73" i="1"/>
  <c r="AW73" i="1"/>
  <c r="AV73" i="1"/>
  <c r="AU73" i="1"/>
  <c r="AS73" i="1"/>
  <c r="AR73" i="1"/>
  <c r="AQ73" i="1"/>
  <c r="AX72" i="1"/>
  <c r="AW72" i="1"/>
  <c r="AV72" i="1"/>
  <c r="AU72" i="1"/>
  <c r="AS72" i="1"/>
  <c r="AR72" i="1"/>
  <c r="AQ72" i="1"/>
  <c r="AX71" i="1"/>
  <c r="AW71" i="1"/>
  <c r="AV71" i="1"/>
  <c r="AU71" i="1"/>
  <c r="AS71" i="1"/>
  <c r="AR71" i="1"/>
  <c r="AQ71" i="1"/>
  <c r="AW70" i="1"/>
  <c r="AX70" i="1" s="1"/>
  <c r="AU54" i="1"/>
  <c r="AQ54" i="1"/>
  <c r="AU53" i="1"/>
  <c r="AQ53" i="1"/>
  <c r="AU52" i="1"/>
  <c r="AQ52" i="1"/>
  <c r="AU51" i="1"/>
  <c r="AQ51" i="1"/>
  <c r="AU50" i="1"/>
  <c r="AQ50" i="1"/>
  <c r="AU49" i="1"/>
  <c r="AQ49" i="1"/>
  <c r="AU48" i="1"/>
  <c r="AQ48" i="1"/>
  <c r="AX47" i="1"/>
  <c r="AW47" i="1"/>
  <c r="AV47" i="1"/>
  <c r="AS47" i="1"/>
  <c r="AR47" i="1"/>
  <c r="AU46" i="1"/>
  <c r="AQ46" i="1"/>
  <c r="AU45" i="1"/>
  <c r="AQ45" i="1"/>
  <c r="AU44" i="1"/>
  <c r="AQ44" i="1"/>
  <c r="AU43" i="1"/>
  <c r="AQ43" i="1"/>
  <c r="AU42" i="1"/>
  <c r="AQ42" i="1"/>
  <c r="AU41" i="1"/>
  <c r="AQ41" i="1"/>
  <c r="AU40" i="1"/>
  <c r="AQ40" i="1"/>
  <c r="AX39" i="1"/>
  <c r="AW39" i="1"/>
  <c r="AV39" i="1"/>
  <c r="AS39" i="1"/>
  <c r="AR39" i="1"/>
  <c r="AU38" i="1"/>
  <c r="AQ38" i="1"/>
  <c r="AU37" i="1"/>
  <c r="AQ37" i="1"/>
  <c r="AU36" i="1"/>
  <c r="AQ36" i="1"/>
  <c r="AU35" i="1"/>
  <c r="AQ35" i="1"/>
  <c r="AU34" i="1"/>
  <c r="AQ34" i="1"/>
  <c r="AU33" i="1"/>
  <c r="AQ33" i="1"/>
  <c r="AU32" i="1"/>
  <c r="AQ32" i="1"/>
  <c r="AX31" i="1"/>
  <c r="AW31" i="1"/>
  <c r="AV31" i="1"/>
  <c r="AS31" i="1"/>
  <c r="AR31" i="1"/>
  <c r="AU30" i="1"/>
  <c r="AQ30" i="1"/>
  <c r="AU29" i="1"/>
  <c r="AQ29" i="1"/>
  <c r="AU28" i="1"/>
  <c r="AQ28" i="1"/>
  <c r="AU27" i="1"/>
  <c r="AQ27" i="1"/>
  <c r="AU26" i="1"/>
  <c r="AQ26" i="1"/>
  <c r="AU25" i="1"/>
  <c r="AQ25" i="1"/>
  <c r="AU24" i="1"/>
  <c r="AQ24" i="1"/>
  <c r="AX23" i="1"/>
  <c r="AW23" i="1"/>
  <c r="AV23" i="1"/>
  <c r="AS23" i="1"/>
  <c r="AR23" i="1"/>
  <c r="AU22" i="1"/>
  <c r="AQ22" i="1"/>
  <c r="AU21" i="1"/>
  <c r="AQ21" i="1"/>
  <c r="AU20" i="1"/>
  <c r="AQ20" i="1"/>
  <c r="AU19" i="1"/>
  <c r="AQ19" i="1"/>
  <c r="AU18" i="1"/>
  <c r="AQ18" i="1"/>
  <c r="AU17" i="1"/>
  <c r="AQ17" i="1"/>
  <c r="AU16" i="1"/>
  <c r="AQ16" i="1"/>
  <c r="AX15" i="1"/>
  <c r="AW15" i="1"/>
  <c r="AV15" i="1"/>
  <c r="AS15" i="1"/>
  <c r="AR15" i="1"/>
  <c r="AU14" i="1"/>
  <c r="AQ14" i="1"/>
  <c r="AU13" i="1"/>
  <c r="AQ13" i="1"/>
  <c r="AU12" i="1"/>
  <c r="AQ12" i="1"/>
  <c r="AU11" i="1"/>
  <c r="AQ11" i="1"/>
  <c r="AU10" i="1"/>
  <c r="AQ10" i="1"/>
  <c r="AU9" i="1"/>
  <c r="AQ9" i="1"/>
  <c r="AU8" i="1"/>
  <c r="AQ8" i="1"/>
  <c r="AX7" i="1"/>
  <c r="AW7" i="1"/>
  <c r="AV7" i="1"/>
  <c r="AS7" i="1"/>
  <c r="AR7" i="1"/>
  <c r="AG75" i="1"/>
  <c r="AC71" i="1"/>
  <c r="AK70" i="1"/>
  <c r="AL70" i="1" s="1"/>
  <c r="AM70" i="1" s="1"/>
  <c r="AN70" i="1" s="1"/>
  <c r="AO70" i="1" s="1"/>
  <c r="AD70" i="1"/>
  <c r="AE70" i="1" s="1"/>
  <c r="AF70" i="1" s="1"/>
  <c r="AG70" i="1" s="1"/>
  <c r="Y71" i="1"/>
  <c r="X71" i="1"/>
  <c r="X72" i="1"/>
  <c r="X73" i="1"/>
  <c r="X74" i="1"/>
  <c r="X75" i="1"/>
  <c r="X47" i="1"/>
  <c r="X39" i="1"/>
  <c r="X31" i="1"/>
  <c r="X23" i="1"/>
  <c r="X15" i="1"/>
  <c r="X7" i="1"/>
  <c r="U70" i="1"/>
  <c r="V70" i="1" s="1"/>
  <c r="W70" i="1" s="1"/>
  <c r="X70" i="1" s="1"/>
  <c r="Y70" i="1" s="1"/>
  <c r="Z70" i="1" s="1"/>
  <c r="M70" i="1"/>
  <c r="N70" i="1" s="1"/>
  <c r="O70" i="1" s="1"/>
  <c r="P6" i="5" l="1"/>
  <c r="AJ6" i="7"/>
  <c r="I33" i="6"/>
  <c r="I12" i="7"/>
  <c r="I53" i="6"/>
  <c r="I47" i="6" s="1"/>
  <c r="P6" i="7"/>
  <c r="I16" i="6"/>
  <c r="I15" i="6" s="1"/>
  <c r="D10" i="2" s="1"/>
  <c r="I25" i="6"/>
  <c r="I23" i="6" s="1"/>
  <c r="D11" i="2" s="1"/>
  <c r="I45" i="6"/>
  <c r="AU23" i="1"/>
  <c r="I11" i="6"/>
  <c r="I20" i="6"/>
  <c r="I26" i="6"/>
  <c r="I32" i="6"/>
  <c r="I46" i="6"/>
  <c r="I36" i="7"/>
  <c r="I55" i="5"/>
  <c r="AA6" i="7"/>
  <c r="BV15" i="5"/>
  <c r="Q6" i="7"/>
  <c r="AB6" i="7"/>
  <c r="AU15" i="1"/>
  <c r="BV31" i="5"/>
  <c r="BV47" i="5"/>
  <c r="I29" i="6"/>
  <c r="I41" i="6"/>
  <c r="I37" i="7"/>
  <c r="K23" i="5"/>
  <c r="I38" i="6"/>
  <c r="I50" i="6"/>
  <c r="I55" i="6"/>
  <c r="I22" i="7"/>
  <c r="AI6" i="7"/>
  <c r="L6" i="7"/>
  <c r="T6" i="7"/>
  <c r="W6" i="7"/>
  <c r="Z6" i="7"/>
  <c r="N6" i="7"/>
  <c r="Y6" i="7"/>
  <c r="S6" i="7"/>
  <c r="I14" i="7"/>
  <c r="I7" i="7" s="1"/>
  <c r="AD6" i="7"/>
  <c r="O6" i="7"/>
  <c r="I32" i="7"/>
  <c r="M6" i="7"/>
  <c r="X6" i="7"/>
  <c r="R6" i="7"/>
  <c r="I17" i="7"/>
  <c r="I35" i="7"/>
  <c r="I44" i="7"/>
  <c r="AC6" i="7"/>
  <c r="AU7" i="1"/>
  <c r="AQ15" i="1"/>
  <c r="AU47" i="1"/>
  <c r="AQ7" i="1"/>
  <c r="I31" i="6"/>
  <c r="D12" i="2" s="1"/>
  <c r="K39" i="6"/>
  <c r="AB23" i="6"/>
  <c r="I40" i="6"/>
  <c r="I39" i="6" s="1"/>
  <c r="D13" i="2" s="1"/>
  <c r="T31" i="6"/>
  <c r="K31" i="6"/>
  <c r="AB39" i="6"/>
  <c r="I49" i="6"/>
  <c r="I54" i="6"/>
  <c r="BO4" i="5"/>
  <c r="AC4" i="6"/>
  <c r="L4" i="7"/>
  <c r="AG4" i="7"/>
  <c r="AH4" i="7"/>
  <c r="I16" i="7"/>
  <c r="I25" i="7"/>
  <c r="I34" i="7"/>
  <c r="I43" i="7"/>
  <c r="I52" i="7"/>
  <c r="I9" i="7"/>
  <c r="I24" i="7"/>
  <c r="I33" i="7"/>
  <c r="I42" i="7"/>
  <c r="I51" i="7"/>
  <c r="I18" i="7"/>
  <c r="I46" i="7"/>
  <c r="I50" i="7"/>
  <c r="I30" i="7"/>
  <c r="I20" i="7"/>
  <c r="I29" i="7"/>
  <c r="I38" i="7"/>
  <c r="I48" i="7"/>
  <c r="AF7" i="7"/>
  <c r="I27" i="7"/>
  <c r="AF39" i="7"/>
  <c r="I21" i="7"/>
  <c r="I49" i="7"/>
  <c r="I13" i="7"/>
  <c r="I54" i="7"/>
  <c r="I40" i="7"/>
  <c r="AF15" i="7"/>
  <c r="AF6" i="7" s="1"/>
  <c r="AF31" i="7"/>
  <c r="AF23" i="7"/>
  <c r="Y4" i="7"/>
  <c r="AI4" i="7"/>
  <c r="Z4" i="7"/>
  <c r="AD4" i="6"/>
  <c r="M4" i="6"/>
  <c r="AE4" i="6"/>
  <c r="W4" i="7"/>
  <c r="X4" i="7"/>
  <c r="AF47" i="7"/>
  <c r="O4" i="7"/>
  <c r="V39" i="7"/>
  <c r="AA70" i="7"/>
  <c r="AB70" i="7" s="1"/>
  <c r="AC70" i="7" s="1"/>
  <c r="AD70" i="7" s="1"/>
  <c r="AD4" i="7" s="1"/>
  <c r="K7" i="7"/>
  <c r="K6" i="7" s="1"/>
  <c r="K39" i="7"/>
  <c r="V7" i="7"/>
  <c r="V6" i="7" s="1"/>
  <c r="V31" i="7"/>
  <c r="V15" i="7"/>
  <c r="M4" i="7"/>
  <c r="V23" i="7"/>
  <c r="N4" i="7"/>
  <c r="V47" i="7"/>
  <c r="K23" i="7"/>
  <c r="P70" i="7"/>
  <c r="P4" i="7" s="1"/>
  <c r="K15" i="7"/>
  <c r="K31" i="7"/>
  <c r="K47" i="7"/>
  <c r="O4" i="6"/>
  <c r="K23" i="6"/>
  <c r="T15" i="6"/>
  <c r="K47" i="6"/>
  <c r="T47" i="6"/>
  <c r="AB7" i="6"/>
  <c r="K15" i="6"/>
  <c r="AB15" i="6"/>
  <c r="T23" i="6"/>
  <c r="AB31" i="6"/>
  <c r="T7" i="6"/>
  <c r="L4" i="6"/>
  <c r="T39" i="6"/>
  <c r="AB47" i="6"/>
  <c r="P70" i="6"/>
  <c r="K7" i="6"/>
  <c r="I7" i="6"/>
  <c r="D9" i="2" s="1"/>
  <c r="N4" i="6"/>
  <c r="BO23" i="5"/>
  <c r="AZ39" i="5"/>
  <c r="BG7" i="5"/>
  <c r="BG6" i="5" s="1"/>
  <c r="AZ15" i="5"/>
  <c r="T23" i="5"/>
  <c r="AZ7" i="5"/>
  <c r="AZ47" i="5"/>
  <c r="AJ52" i="5"/>
  <c r="I52" i="5" s="1"/>
  <c r="BG47" i="5"/>
  <c r="AC39" i="5"/>
  <c r="K47" i="5"/>
  <c r="AR47" i="5"/>
  <c r="AC7" i="5"/>
  <c r="AC15" i="5"/>
  <c r="K7" i="5"/>
  <c r="AR7" i="5"/>
  <c r="BG23" i="5"/>
  <c r="BG39" i="5"/>
  <c r="BO31" i="5"/>
  <c r="AR23" i="5"/>
  <c r="K39" i="5"/>
  <c r="T39" i="5"/>
  <c r="T47" i="5"/>
  <c r="AR15" i="5"/>
  <c r="K15" i="5"/>
  <c r="BG15" i="5"/>
  <c r="AR39" i="5"/>
  <c r="AC31" i="5"/>
  <c r="BO39" i="5"/>
  <c r="BO47" i="5"/>
  <c r="AC23" i="5"/>
  <c r="AC47" i="5"/>
  <c r="T7" i="5"/>
  <c r="BO7" i="5"/>
  <c r="T15" i="5"/>
  <c r="BO15" i="5"/>
  <c r="AR31" i="5"/>
  <c r="K31" i="5"/>
  <c r="BG31" i="5"/>
  <c r="T31" i="5"/>
  <c r="AU31" i="1"/>
  <c r="AQ39" i="1"/>
  <c r="AQ23" i="1"/>
  <c r="P70" i="1"/>
  <c r="AQ31" i="1"/>
  <c r="AU39" i="1"/>
  <c r="AQ47" i="1"/>
  <c r="P7" i="1"/>
  <c r="P15" i="1"/>
  <c r="P23" i="1"/>
  <c r="P31" i="1"/>
  <c r="P39" i="1"/>
  <c r="P47" i="1"/>
  <c r="P71" i="1"/>
  <c r="P72" i="1"/>
  <c r="P73" i="1"/>
  <c r="P74" i="1"/>
  <c r="P75" i="1"/>
  <c r="AO75" i="1"/>
  <c r="AN75" i="1"/>
  <c r="AM75" i="1"/>
  <c r="AL75" i="1"/>
  <c r="AK75" i="1"/>
  <c r="AJ75" i="1"/>
  <c r="AI75" i="1"/>
  <c r="AF75" i="1"/>
  <c r="AE75" i="1"/>
  <c r="AD75" i="1"/>
  <c r="AC75" i="1"/>
  <c r="AB75" i="1"/>
  <c r="AO74" i="1"/>
  <c r="AN74" i="1"/>
  <c r="AM74" i="1"/>
  <c r="AL74" i="1"/>
  <c r="AK74" i="1"/>
  <c r="AJ74" i="1"/>
  <c r="AI74" i="1"/>
  <c r="AG74" i="1"/>
  <c r="AF74" i="1"/>
  <c r="AE74" i="1"/>
  <c r="AD74" i="1"/>
  <c r="AC74" i="1"/>
  <c r="AB74" i="1"/>
  <c r="AO73" i="1"/>
  <c r="AN73" i="1"/>
  <c r="AM73" i="1"/>
  <c r="AL73" i="1"/>
  <c r="AK73" i="1"/>
  <c r="AJ73" i="1"/>
  <c r="AI73" i="1"/>
  <c r="AG73" i="1"/>
  <c r="AF73" i="1"/>
  <c r="AE73" i="1"/>
  <c r="AD73" i="1"/>
  <c r="AC73" i="1"/>
  <c r="AB73" i="1"/>
  <c r="AO72" i="1"/>
  <c r="AN72" i="1"/>
  <c r="AM72" i="1"/>
  <c r="AL72" i="1"/>
  <c r="AK72" i="1"/>
  <c r="AJ72" i="1"/>
  <c r="AI72" i="1"/>
  <c r="AG72" i="1"/>
  <c r="AF72" i="1"/>
  <c r="AE72" i="1"/>
  <c r="AD72" i="1"/>
  <c r="AC72" i="1"/>
  <c r="AB72" i="1"/>
  <c r="AO71" i="1"/>
  <c r="AN71" i="1"/>
  <c r="AM71" i="1"/>
  <c r="AL71" i="1"/>
  <c r="AK71" i="1"/>
  <c r="AJ71" i="1"/>
  <c r="AI71" i="1"/>
  <c r="AG71" i="1"/>
  <c r="AF71" i="1"/>
  <c r="AE71" i="1"/>
  <c r="AD71" i="1"/>
  <c r="AB71" i="1"/>
  <c r="AI54" i="1"/>
  <c r="AB54" i="1"/>
  <c r="AI53" i="1"/>
  <c r="AB53" i="1"/>
  <c r="AI52" i="1"/>
  <c r="AB52" i="1"/>
  <c r="AI51" i="1"/>
  <c r="AB51" i="1"/>
  <c r="AI50" i="1"/>
  <c r="AB50" i="1"/>
  <c r="AI49" i="1"/>
  <c r="AB49" i="1"/>
  <c r="AI48" i="1"/>
  <c r="AB48" i="1"/>
  <c r="AO47" i="1"/>
  <c r="AN47" i="1"/>
  <c r="AM47" i="1"/>
  <c r="AL47" i="1"/>
  <c r="AK47" i="1"/>
  <c r="AJ47" i="1"/>
  <c r="AG47" i="1"/>
  <c r="AF47" i="1"/>
  <c r="AE47" i="1"/>
  <c r="AD47" i="1"/>
  <c r="AC47" i="1"/>
  <c r="AI46" i="1"/>
  <c r="AB46" i="1"/>
  <c r="AI45" i="1"/>
  <c r="AB45" i="1"/>
  <c r="AI44" i="1"/>
  <c r="AB44" i="1"/>
  <c r="AI43" i="1"/>
  <c r="AB43" i="1"/>
  <c r="AI42" i="1"/>
  <c r="AB42" i="1"/>
  <c r="AI41" i="1"/>
  <c r="AB41" i="1"/>
  <c r="AI40" i="1"/>
  <c r="AB40" i="1"/>
  <c r="AO39" i="1"/>
  <c r="AN39" i="1"/>
  <c r="AM39" i="1"/>
  <c r="AL39" i="1"/>
  <c r="AK39" i="1"/>
  <c r="AJ39" i="1"/>
  <c r="AG39" i="1"/>
  <c r="AF39" i="1"/>
  <c r="AE39" i="1"/>
  <c r="AD39" i="1"/>
  <c r="AC39" i="1"/>
  <c r="AI38" i="1"/>
  <c r="AB38" i="1"/>
  <c r="AI37" i="1"/>
  <c r="AB37" i="1"/>
  <c r="AI36" i="1"/>
  <c r="AB36" i="1"/>
  <c r="AI35" i="1"/>
  <c r="AB35" i="1"/>
  <c r="AI34" i="1"/>
  <c r="AB34" i="1"/>
  <c r="AI33" i="1"/>
  <c r="AB33" i="1"/>
  <c r="AI32" i="1"/>
  <c r="AB32" i="1"/>
  <c r="AO31" i="1"/>
  <c r="AN31" i="1"/>
  <c r="AM31" i="1"/>
  <c r="AL31" i="1"/>
  <c r="AK31" i="1"/>
  <c r="AJ31" i="1"/>
  <c r="AG31" i="1"/>
  <c r="AF31" i="1"/>
  <c r="AE31" i="1"/>
  <c r="AD31" i="1"/>
  <c r="AC31" i="1"/>
  <c r="AI30" i="1"/>
  <c r="AB30" i="1"/>
  <c r="AI29" i="1"/>
  <c r="AB29" i="1"/>
  <c r="AI28" i="1"/>
  <c r="AB28" i="1"/>
  <c r="AI27" i="1"/>
  <c r="AB27" i="1"/>
  <c r="AI26" i="1"/>
  <c r="AB26" i="1"/>
  <c r="AI25" i="1"/>
  <c r="AB25" i="1"/>
  <c r="AI24" i="1"/>
  <c r="AI23" i="1" s="1"/>
  <c r="AB24" i="1"/>
  <c r="AO23" i="1"/>
  <c r="AN23" i="1"/>
  <c r="AM23" i="1"/>
  <c r="AL23" i="1"/>
  <c r="AK23" i="1"/>
  <c r="AJ23" i="1"/>
  <c r="AG23" i="1"/>
  <c r="AF23" i="1"/>
  <c r="AE23" i="1"/>
  <c r="AD23" i="1"/>
  <c r="AC23" i="1"/>
  <c r="AI22" i="1"/>
  <c r="AB22" i="1"/>
  <c r="AI21" i="1"/>
  <c r="AB21" i="1"/>
  <c r="AI20" i="1"/>
  <c r="AB20" i="1"/>
  <c r="AI19" i="1"/>
  <c r="AB19" i="1"/>
  <c r="AI18" i="1"/>
  <c r="AB18" i="1"/>
  <c r="AI17" i="1"/>
  <c r="AB17" i="1"/>
  <c r="AI16" i="1"/>
  <c r="AB16" i="1"/>
  <c r="AO15" i="1"/>
  <c r="AN15" i="1"/>
  <c r="AM15" i="1"/>
  <c r="AL15" i="1"/>
  <c r="AK15" i="1"/>
  <c r="AJ15" i="1"/>
  <c r="AG15" i="1"/>
  <c r="AF15" i="1"/>
  <c r="AE15" i="1"/>
  <c r="AD15" i="1"/>
  <c r="AC15" i="1"/>
  <c r="AI14" i="1"/>
  <c r="AB14" i="1"/>
  <c r="AI13" i="1"/>
  <c r="AB13" i="1"/>
  <c r="AI12" i="1"/>
  <c r="AB12" i="1"/>
  <c r="AI11" i="1"/>
  <c r="AB11" i="1"/>
  <c r="AI10" i="1"/>
  <c r="AB10" i="1"/>
  <c r="AI9" i="1"/>
  <c r="AB9" i="1"/>
  <c r="AI8" i="1"/>
  <c r="AB8" i="1"/>
  <c r="AO7" i="1"/>
  <c r="AN7" i="1"/>
  <c r="AM7" i="1"/>
  <c r="AL7" i="1"/>
  <c r="AK7" i="1"/>
  <c r="AJ7" i="1"/>
  <c r="AG7" i="1"/>
  <c r="AF7" i="1"/>
  <c r="AE7" i="1"/>
  <c r="AD7" i="1"/>
  <c r="AC7" i="1"/>
  <c r="S4" i="1"/>
  <c r="Y39" i="1"/>
  <c r="Y47" i="1"/>
  <c r="Y31" i="1"/>
  <c r="Y23" i="1"/>
  <c r="Y15" i="1"/>
  <c r="Y7" i="1"/>
  <c r="Z71" i="1"/>
  <c r="Y72" i="1"/>
  <c r="Z72" i="1"/>
  <c r="Y73" i="1"/>
  <c r="Z73" i="1"/>
  <c r="Y74" i="1"/>
  <c r="Z74" i="1"/>
  <c r="Y75" i="1"/>
  <c r="Z75" i="1"/>
  <c r="W75" i="1"/>
  <c r="V75" i="1"/>
  <c r="U75" i="1"/>
  <c r="T75" i="1"/>
  <c r="S75" i="1"/>
  <c r="W74" i="1"/>
  <c r="V74" i="1"/>
  <c r="U74" i="1"/>
  <c r="T74" i="1"/>
  <c r="S74" i="1"/>
  <c r="W73" i="1"/>
  <c r="V73" i="1"/>
  <c r="U73" i="1"/>
  <c r="T73" i="1"/>
  <c r="S73" i="1"/>
  <c r="W72" i="1"/>
  <c r="V72" i="1"/>
  <c r="U72" i="1"/>
  <c r="T72" i="1"/>
  <c r="S72" i="1"/>
  <c r="W71" i="1"/>
  <c r="V71" i="1"/>
  <c r="U71" i="1"/>
  <c r="T71" i="1"/>
  <c r="S71" i="1"/>
  <c r="S54" i="1"/>
  <c r="S53" i="1"/>
  <c r="S52" i="1"/>
  <c r="S51" i="1"/>
  <c r="S50" i="1"/>
  <c r="S49" i="1"/>
  <c r="S48" i="1"/>
  <c r="Z47" i="1"/>
  <c r="W47" i="1"/>
  <c r="V47" i="1"/>
  <c r="U47" i="1"/>
  <c r="T47" i="1"/>
  <c r="S46" i="1"/>
  <c r="S45" i="1"/>
  <c r="S44" i="1"/>
  <c r="S43" i="1"/>
  <c r="S42" i="1"/>
  <c r="S41" i="1"/>
  <c r="S40" i="1"/>
  <c r="Z39" i="1"/>
  <c r="W39" i="1"/>
  <c r="V39" i="1"/>
  <c r="U39" i="1"/>
  <c r="T39" i="1"/>
  <c r="S38" i="1"/>
  <c r="S37" i="1"/>
  <c r="S36" i="1"/>
  <c r="S35" i="1"/>
  <c r="S34" i="1"/>
  <c r="S33" i="1"/>
  <c r="S32" i="1"/>
  <c r="Z31" i="1"/>
  <c r="W31" i="1"/>
  <c r="V31" i="1"/>
  <c r="U31" i="1"/>
  <c r="T31" i="1"/>
  <c r="S30" i="1"/>
  <c r="S29" i="1"/>
  <c r="S28" i="1"/>
  <c r="S27" i="1"/>
  <c r="S26" i="1"/>
  <c r="S25" i="1"/>
  <c r="S24" i="1"/>
  <c r="Z23" i="1"/>
  <c r="W23" i="1"/>
  <c r="V23" i="1"/>
  <c r="U23" i="1"/>
  <c r="T23" i="1"/>
  <c r="S22" i="1"/>
  <c r="S21" i="1"/>
  <c r="S20" i="1"/>
  <c r="S19" i="1"/>
  <c r="S18" i="1"/>
  <c r="S17" i="1"/>
  <c r="S16" i="1"/>
  <c r="Z15" i="1"/>
  <c r="W15" i="1"/>
  <c r="V15" i="1"/>
  <c r="U15" i="1"/>
  <c r="T15" i="1"/>
  <c r="S14" i="1"/>
  <c r="S13" i="1"/>
  <c r="S12" i="1"/>
  <c r="S11" i="1"/>
  <c r="S10" i="1"/>
  <c r="S9" i="1"/>
  <c r="S8" i="1"/>
  <c r="Z7" i="1"/>
  <c r="W7" i="1"/>
  <c r="V7" i="1"/>
  <c r="U7" i="1"/>
  <c r="T7" i="1"/>
  <c r="K75" i="1"/>
  <c r="K74" i="1"/>
  <c r="K73" i="1"/>
  <c r="K72" i="1"/>
  <c r="K71" i="1"/>
  <c r="M73" i="1"/>
  <c r="N73" i="1"/>
  <c r="O73" i="1"/>
  <c r="Q73" i="1"/>
  <c r="M74" i="1"/>
  <c r="N74" i="1"/>
  <c r="O74" i="1"/>
  <c r="Q74" i="1"/>
  <c r="M75" i="1"/>
  <c r="N75" i="1"/>
  <c r="O75" i="1"/>
  <c r="Q75" i="1"/>
  <c r="L75" i="1"/>
  <c r="L74" i="1"/>
  <c r="L73" i="1"/>
  <c r="M72" i="1"/>
  <c r="N72" i="1"/>
  <c r="O72" i="1"/>
  <c r="Q72" i="1"/>
  <c r="L72" i="1"/>
  <c r="M71" i="1"/>
  <c r="N71" i="1"/>
  <c r="O71" i="1"/>
  <c r="Q71" i="1"/>
  <c r="L71" i="1"/>
  <c r="K6" i="5" l="1"/>
  <c r="F9" i="2"/>
  <c r="I6" i="7"/>
  <c r="I31" i="7"/>
  <c r="F12" i="2" s="1"/>
  <c r="I23" i="7"/>
  <c r="F11" i="2" s="1"/>
  <c r="BV6" i="5"/>
  <c r="BO6" i="5"/>
  <c r="BV4" i="5"/>
  <c r="I15" i="7"/>
  <c r="F10" i="2" s="1"/>
  <c r="I39" i="7"/>
  <c r="F13" i="2" s="1"/>
  <c r="I47" i="7"/>
  <c r="AI15" i="1"/>
  <c r="AB47" i="1"/>
  <c r="AI31" i="1"/>
  <c r="D14" i="2"/>
  <c r="D8" i="2" s="1"/>
  <c r="D15" i="2"/>
  <c r="AC4" i="7"/>
  <c r="AA4" i="7"/>
  <c r="AB4" i="7"/>
  <c r="AJ4" i="7"/>
  <c r="Q70" i="7"/>
  <c r="P4" i="6"/>
  <c r="Q70" i="6"/>
  <c r="AJ51" i="5"/>
  <c r="I51" i="5" s="1"/>
  <c r="O4" i="1"/>
  <c r="S23" i="1"/>
  <c r="S31" i="1"/>
  <c r="S39" i="1"/>
  <c r="AB15" i="1"/>
  <c r="AB23" i="1"/>
  <c r="AB31" i="1"/>
  <c r="S7" i="1"/>
  <c r="AB4" i="1"/>
  <c r="T4" i="1"/>
  <c r="X4" i="1"/>
  <c r="U4" i="1"/>
  <c r="Y4" i="1"/>
  <c r="V4" i="1"/>
  <c r="Z4" i="1"/>
  <c r="W4" i="1"/>
  <c r="AB7" i="1"/>
  <c r="AB39" i="1"/>
  <c r="Q70" i="1"/>
  <c r="Q4" i="1" s="1"/>
  <c r="P4" i="1"/>
  <c r="L4" i="1"/>
  <c r="N4" i="1"/>
  <c r="S15" i="1"/>
  <c r="AI47" i="1"/>
  <c r="AI7" i="1"/>
  <c r="AI39" i="1"/>
  <c r="M4" i="1"/>
  <c r="AS70" i="1"/>
  <c r="S47" i="1"/>
  <c r="A47" i="1"/>
  <c r="A39" i="1"/>
  <c r="A31" i="1"/>
  <c r="A23" i="1"/>
  <c r="K54" i="1"/>
  <c r="I54" i="1" s="1"/>
  <c r="K53" i="1"/>
  <c r="I53" i="1" s="1"/>
  <c r="K52" i="1"/>
  <c r="I52" i="1" s="1"/>
  <c r="K51" i="1"/>
  <c r="I51" i="1" s="1"/>
  <c r="K50" i="1"/>
  <c r="I50" i="1" s="1"/>
  <c r="K49" i="1"/>
  <c r="I49" i="1" s="1"/>
  <c r="K48" i="1"/>
  <c r="I48" i="1" s="1"/>
  <c r="Q47" i="1"/>
  <c r="O47" i="1"/>
  <c r="N47" i="1"/>
  <c r="M47" i="1"/>
  <c r="L47" i="1"/>
  <c r="K46" i="1"/>
  <c r="I46" i="1" s="1"/>
  <c r="K45" i="1"/>
  <c r="I45" i="1" s="1"/>
  <c r="K44" i="1"/>
  <c r="I44" i="1" s="1"/>
  <c r="K43" i="1"/>
  <c r="I43" i="1" s="1"/>
  <c r="K42" i="1"/>
  <c r="I42" i="1" s="1"/>
  <c r="K41" i="1"/>
  <c r="I41" i="1" s="1"/>
  <c r="K40" i="1"/>
  <c r="Q39" i="1"/>
  <c r="O39" i="1"/>
  <c r="N39" i="1"/>
  <c r="M39" i="1"/>
  <c r="L39" i="1"/>
  <c r="K38" i="1"/>
  <c r="I38" i="1" s="1"/>
  <c r="K37" i="1"/>
  <c r="I37" i="1" s="1"/>
  <c r="K36" i="1"/>
  <c r="I36" i="1" s="1"/>
  <c r="K35" i="1"/>
  <c r="I35" i="1" s="1"/>
  <c r="K34" i="1"/>
  <c r="I34" i="1" s="1"/>
  <c r="K33" i="1"/>
  <c r="I33" i="1" s="1"/>
  <c r="K32" i="1"/>
  <c r="I32" i="1" s="1"/>
  <c r="Q31" i="1"/>
  <c r="O31" i="1"/>
  <c r="N31" i="1"/>
  <c r="M31" i="1"/>
  <c r="L31" i="1"/>
  <c r="K30" i="1"/>
  <c r="I30" i="1" s="1"/>
  <c r="K29" i="1"/>
  <c r="I29" i="1" s="1"/>
  <c r="K28" i="1"/>
  <c r="I28" i="1" s="1"/>
  <c r="K27" i="1"/>
  <c r="I27" i="1" s="1"/>
  <c r="K26" i="1"/>
  <c r="I26" i="1" s="1"/>
  <c r="K25" i="1"/>
  <c r="I25" i="1" s="1"/>
  <c r="K24" i="1"/>
  <c r="I24" i="1" s="1"/>
  <c r="Q23" i="1"/>
  <c r="O23" i="1"/>
  <c r="N23" i="1"/>
  <c r="M23" i="1"/>
  <c r="L23" i="1"/>
  <c r="K17" i="1"/>
  <c r="I17" i="1" s="1"/>
  <c r="K18" i="1"/>
  <c r="I18" i="1" s="1"/>
  <c r="K19" i="1"/>
  <c r="I19" i="1" s="1"/>
  <c r="K20" i="1"/>
  <c r="I20" i="1" s="1"/>
  <c r="K21" i="1"/>
  <c r="I21" i="1" s="1"/>
  <c r="K22" i="1"/>
  <c r="I22" i="1" s="1"/>
  <c r="K16" i="1"/>
  <c r="I16" i="1" s="1"/>
  <c r="Q15" i="1"/>
  <c r="O15" i="1"/>
  <c r="N15" i="1"/>
  <c r="M15" i="1"/>
  <c r="L15" i="1"/>
  <c r="Q7" i="1"/>
  <c r="O7" i="1"/>
  <c r="N7" i="1"/>
  <c r="M7" i="1"/>
  <c r="L7" i="1"/>
  <c r="A15" i="1"/>
  <c r="A7" i="1"/>
  <c r="F14" i="2" l="1"/>
  <c r="F8" i="2" s="1"/>
  <c r="F15" i="2"/>
  <c r="AK4" i="7"/>
  <c r="R70" i="7"/>
  <c r="Q4" i="7"/>
  <c r="R70" i="6"/>
  <c r="R4" i="6" s="1"/>
  <c r="Q4" i="6"/>
  <c r="W4" i="6"/>
  <c r="U4" i="6"/>
  <c r="Z4" i="6"/>
  <c r="V4" i="6"/>
  <c r="Y4" i="6"/>
  <c r="X4" i="6"/>
  <c r="AJ50" i="5"/>
  <c r="I50" i="5" s="1"/>
  <c r="I23" i="1"/>
  <c r="E11" i="2" s="1"/>
  <c r="I15" i="1"/>
  <c r="E10" i="2" s="1"/>
  <c r="I31" i="1"/>
  <c r="E12" i="2" s="1"/>
  <c r="K39" i="1"/>
  <c r="I40" i="1"/>
  <c r="I39" i="1" s="1"/>
  <c r="E13" i="2" s="1"/>
  <c r="I47" i="1"/>
  <c r="AI4" i="1"/>
  <c r="AG4" i="1"/>
  <c r="AC4" i="1"/>
  <c r="AD4" i="1"/>
  <c r="AE4" i="1"/>
  <c r="AF4" i="1"/>
  <c r="K15" i="1"/>
  <c r="K47" i="1"/>
  <c r="K31" i="1"/>
  <c r="K23" i="1"/>
  <c r="K14" i="1"/>
  <c r="I14" i="1" s="1"/>
  <c r="K13" i="1"/>
  <c r="I13" i="1" s="1"/>
  <c r="K12" i="1"/>
  <c r="I12" i="1" s="1"/>
  <c r="K11" i="1"/>
  <c r="I11" i="1" s="1"/>
  <c r="K10" i="1"/>
  <c r="I10" i="1" s="1"/>
  <c r="K9" i="1"/>
  <c r="I9" i="1" s="1"/>
  <c r="K8" i="1"/>
  <c r="I8" i="1" s="1"/>
  <c r="E14" i="2" l="1"/>
  <c r="E15" i="2"/>
  <c r="AL4" i="7"/>
  <c r="S70" i="7"/>
  <c r="R4" i="7"/>
  <c r="AJ49" i="5"/>
  <c r="I49" i="5" s="1"/>
  <c r="AL4" i="1"/>
  <c r="AK4" i="1"/>
  <c r="AM4" i="1"/>
  <c r="AO4" i="1"/>
  <c r="AN4" i="1"/>
  <c r="AJ4" i="1"/>
  <c r="AQ4" i="1"/>
  <c r="I7" i="1"/>
  <c r="K7" i="1"/>
  <c r="AM70" i="7" l="1"/>
  <c r="AM4" i="7" s="1"/>
  <c r="S4" i="7"/>
  <c r="T70" i="7"/>
  <c r="T4" i="7" s="1"/>
  <c r="AJ48" i="5"/>
  <c r="I48" i="5" s="1"/>
  <c r="E9" i="2"/>
  <c r="AR4" i="1"/>
  <c r="AU4" i="1"/>
  <c r="AW4" i="1" s="1"/>
  <c r="AS4" i="1"/>
  <c r="AJ47" i="5" l="1"/>
  <c r="I47" i="5"/>
  <c r="AJ46" i="5"/>
  <c r="I46" i="5" s="1"/>
  <c r="E8" i="2"/>
  <c r="AX4" i="1"/>
  <c r="AV4" i="1"/>
  <c r="C14" i="2" l="1"/>
  <c r="B14" i="2" s="1"/>
  <c r="C15" i="2"/>
  <c r="B15" i="2" s="1"/>
  <c r="AJ45" i="5"/>
  <c r="I45" i="5" s="1"/>
  <c r="AJ44" i="5" l="1"/>
  <c r="I44" i="5" s="1"/>
  <c r="AJ43" i="5" l="1"/>
  <c r="I43" i="5" s="1"/>
  <c r="AJ42" i="5" l="1"/>
  <c r="I42" i="5" s="1"/>
  <c r="AJ41" i="5" l="1"/>
  <c r="I41" i="5" s="1"/>
  <c r="AJ40" i="5" l="1"/>
  <c r="I40" i="5" s="1"/>
  <c r="AJ39" i="5" l="1"/>
  <c r="I39" i="5"/>
  <c r="AJ38" i="5"/>
  <c r="I38" i="5" s="1"/>
  <c r="C13" i="2" l="1"/>
  <c r="B13" i="2" s="1"/>
  <c r="AJ37" i="5"/>
  <c r="I37" i="5" s="1"/>
  <c r="AJ36" i="5" l="1"/>
  <c r="I36" i="5" s="1"/>
  <c r="AJ35" i="5" l="1"/>
  <c r="I35" i="5" s="1"/>
  <c r="AJ34" i="5" l="1"/>
  <c r="I34" i="5" s="1"/>
  <c r="AJ33" i="5" l="1"/>
  <c r="I33" i="5" s="1"/>
  <c r="AJ32" i="5" l="1"/>
  <c r="I32" i="5" s="1"/>
  <c r="I31" i="5" l="1"/>
  <c r="AJ31" i="5"/>
  <c r="AJ30" i="5"/>
  <c r="I30" i="5" s="1"/>
  <c r="C12" i="2" l="1"/>
  <c r="B12" i="2" s="1"/>
  <c r="AJ29" i="5"/>
  <c r="I29" i="5" s="1"/>
  <c r="AJ28" i="5" l="1"/>
  <c r="I28" i="5" s="1"/>
  <c r="AJ27" i="5" l="1"/>
  <c r="I27" i="5" s="1"/>
  <c r="AJ26" i="5" l="1"/>
  <c r="I26" i="5" s="1"/>
  <c r="AJ25" i="5" l="1"/>
  <c r="I25" i="5" s="1"/>
  <c r="AJ24" i="5" l="1"/>
  <c r="I24" i="5" s="1"/>
  <c r="I23" i="5" l="1"/>
  <c r="AJ23" i="5"/>
  <c r="AJ22" i="5"/>
  <c r="I22" i="5" s="1"/>
  <c r="C11" i="2" l="1"/>
  <c r="B11" i="2" s="1"/>
  <c r="AJ21" i="5"/>
  <c r="I21" i="5" s="1"/>
  <c r="AJ20" i="5" l="1"/>
  <c r="I20" i="5" s="1"/>
  <c r="AJ19" i="5" l="1"/>
  <c r="I19" i="5" s="1"/>
  <c r="AJ18" i="5" l="1"/>
  <c r="I18" i="5" s="1"/>
  <c r="AJ17" i="5" l="1"/>
  <c r="I17" i="5" s="1"/>
  <c r="AJ16" i="5" l="1"/>
  <c r="I16" i="5" s="1"/>
  <c r="AJ15" i="5" l="1"/>
  <c r="I15" i="5"/>
  <c r="AJ14" i="5"/>
  <c r="I14" i="5" s="1"/>
  <c r="C10" i="2" l="1"/>
  <c r="B10" i="2" s="1"/>
  <c r="AJ13" i="5"/>
  <c r="I13" i="5" s="1"/>
  <c r="AJ12" i="5" l="1"/>
  <c r="I12" i="5" s="1"/>
  <c r="AJ11" i="5" l="1"/>
  <c r="I11" i="5" s="1"/>
  <c r="AJ10" i="5" l="1"/>
  <c r="I10" i="5" s="1"/>
  <c r="AJ9" i="5" l="1"/>
  <c r="I9" i="5" s="1"/>
  <c r="AJ8" i="5" l="1"/>
  <c r="I8" i="5" s="1"/>
  <c r="I7" i="5" l="1"/>
  <c r="I6" i="5" s="1"/>
  <c r="AJ7" i="5"/>
  <c r="C9" i="2" l="1"/>
  <c r="C8" i="2" s="1"/>
  <c r="B9" i="2" l="1"/>
  <c r="B8" i="2"/>
</calcChain>
</file>

<file path=xl/sharedStrings.xml><?xml version="1.0" encoding="utf-8"?>
<sst xmlns="http://schemas.openxmlformats.org/spreadsheetml/2006/main" count="337" uniqueCount="81">
  <si>
    <t>Jrk. nr.</t>
  </si>
  <si>
    <t>TÖÖ/PROJEKT</t>
  </si>
  <si>
    <t>KUTSETAOTLEJA  ROLL  PROJEKTIS</t>
  </si>
  <si>
    <t>Sisukirjeldus</t>
  </si>
  <si>
    <t>Tellija</t>
  </si>
  <si>
    <t>Amet</t>
  </si>
  <si>
    <t>Töö/projekti nimetus</t>
  </si>
  <si>
    <t>Objekti asukoht</t>
  </si>
  <si>
    <t>Ajaline töömaht (isiklik panus inim-kuudes) [3]</t>
  </si>
  <si>
    <t>Tööülesanne [2]</t>
  </si>
  <si>
    <t>Projekti iseloomustavad tehnilised andmed [1]</t>
  </si>
  <si>
    <t xml:space="preserve">Hoone veevarustus ja kanalisatsioon </t>
  </si>
  <si>
    <t>Kokku</t>
  </si>
  <si>
    <t xml:space="preserve">Projekteerimine </t>
  </si>
  <si>
    <t>Projekteerimise juhtimine</t>
  </si>
  <si>
    <t xml:space="preserve">Ehitustegevuse juhtimine </t>
  </si>
  <si>
    <t>Nõue</t>
  </si>
  <si>
    <t>Taotleja nimi:</t>
  </si>
  <si>
    <t xml:space="preserve">Üldehitus </t>
  </si>
  <si>
    <t xml:space="preserve">Hoonete ehitus </t>
  </si>
  <si>
    <t>Omanikujärelevalve</t>
  </si>
  <si>
    <t>Ehitusjuhtimine</t>
  </si>
  <si>
    <t>Inseneride koolitamine ja uurimistöö</t>
  </si>
  <si>
    <t xml:space="preserve">Sadamaehitus </t>
  </si>
  <si>
    <t xml:space="preserve">Geotehnika </t>
  </si>
  <si>
    <t xml:space="preserve">Ehitusgeoloogilised uuringud </t>
  </si>
  <si>
    <t>2 aastat</t>
  </si>
  <si>
    <t>3 aastat</t>
  </si>
  <si>
    <t>4 aastat</t>
  </si>
  <si>
    <t>Taastõendamine</t>
  </si>
  <si>
    <t xml:space="preserve">Hüdrotehnika </t>
  </si>
  <si>
    <t>Veevarustus ja Kanalisatsioon</t>
  </si>
  <si>
    <t>Küte, Ventilatsioon, Jahutus</t>
  </si>
  <si>
    <t>Töökogemuse arvestamise koondtabel</t>
  </si>
  <si>
    <t xml:space="preserve">Erialase töö kogemuse nõue </t>
  </si>
  <si>
    <t>Erijuht</t>
  </si>
  <si>
    <t>Töökogemuse sisestamise tabelid kutsetaseme, allerialade ja ametialade kaupa</t>
  </si>
  <si>
    <t>Projekteerimine</t>
  </si>
  <si>
    <t>Ehitusmaksumuse hindamine</t>
  </si>
  <si>
    <t>Ehitustegevuse juhtimine</t>
  </si>
  <si>
    <t>Hooldamine ja käitamine</t>
  </si>
  <si>
    <t xml:space="preserve">Omanikujärelevalve </t>
  </si>
  <si>
    <t xml:space="preserve">Volitatud veevarustuse- ja kanalisatsiooniinsener, tase 8 </t>
  </si>
  <si>
    <t>Diplomeeritud veevarustuse- ja kanalisatsiooniinsener, tase 7</t>
  </si>
  <si>
    <t xml:space="preserve">Välisveevarustus ja -kanalisatsioon </t>
  </si>
  <si>
    <t>Veevarustuse- ja kanalisatsiooniinsener, tase 6</t>
  </si>
  <si>
    <t xml:space="preserve">Volitatud ehitusinsener, tase 8 </t>
  </si>
  <si>
    <t>Geotehnika</t>
  </si>
  <si>
    <t>Diplomeeritud ehitusinsener, tase 7</t>
  </si>
  <si>
    <t>Ehitusinsener, tase 6</t>
  </si>
  <si>
    <t>EH</t>
  </si>
  <si>
    <t>HT</t>
  </si>
  <si>
    <t>VK</t>
  </si>
  <si>
    <t>KVJ</t>
  </si>
  <si>
    <t>Volitatud hüdrotehnikainsener, tase 8</t>
  </si>
  <si>
    <t xml:space="preserve">Diplomeeritud hüdrotehnikainsener, tase 7 </t>
  </si>
  <si>
    <t>Töökogemuse sisestamise tabelid kutsetaseme ja ametialade kaupa</t>
  </si>
  <si>
    <t>Hüdrotehnikainsener, tase 6</t>
  </si>
  <si>
    <t>Täiskutse</t>
  </si>
  <si>
    <t>Küttesüsteemide ehitamise osakutse</t>
  </si>
  <si>
    <t>Jahutussüsteemide ehitamise osakutse</t>
  </si>
  <si>
    <t>Ventilatsioonisüsteemide ehitamise osakutse</t>
  </si>
  <si>
    <t>Töökogemuse sisestamise tabelid kutsetaseme, ametialade ja osakutsete kaupa</t>
  </si>
  <si>
    <t>Xxxx Xxxxxx</t>
  </si>
  <si>
    <t>Ruumipuudusel palume lisada täiendav rida ja/või leht</t>
  </si>
  <si>
    <t>Koostamise kuupäev:</t>
  </si>
  <si>
    <t>dd.mm.20yy</t>
  </si>
  <si>
    <t xml:space="preserve">Minimaalne töökogemuse kestus viimase 7 aasta jooksul,  (inimkuu) </t>
  </si>
  <si>
    <t>[1] Tehnilised andmed vähemalt standardi jaotuses A.1 esitatud pädevuspiiride mõistes</t>
  </si>
  <si>
    <t>[3] Isikliku tööpanuse maht kuudes (mitte objekti kestus) pidades silmas, et aastas on 12 kuud (normaalselt 11 töökuud)</t>
  </si>
  <si>
    <t>Sobilik aasta number kirjutada lehel "Koond" tabelisse, millest tuleb automaatselt sellele lehele</t>
  </si>
  <si>
    <t>KAK Lisa 6</t>
  </si>
  <si>
    <t>x</t>
  </si>
  <si>
    <t>x- ei rakendata</t>
  </si>
  <si>
    <t xml:space="preserve">Volitatud KVJ insener, tase 8 </t>
  </si>
  <si>
    <t xml:space="preserve">KVJ insener, tase 6 </t>
  </si>
  <si>
    <t>Diplomeeritud KV Jinsener, tase 7</t>
  </si>
  <si>
    <t>Juhis: projekteerimise ja ehitustegevuse juhtimise üldehituse ametispetsiifiliste kutsete korral täita veerud "projekteerimine" ja/või "ehitustegevuse juhtimine" tavapäraselt. Kitsas ametialane spetsiifika väljendub taotletavas kutses.</t>
  </si>
  <si>
    <t>[2] Tööülesannete lühikirjeldus standardi jaotises A.2 esitatud ametialade tööosade tähenduses</t>
  </si>
  <si>
    <t>Aastanumbrid täita siin lehel ja nad kanduvad üle eriala lehtedele</t>
  </si>
  <si>
    <t>Nõue KAK lisa 6 järgi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</si>
</sst>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gray125">
        <fgColor rgb="FF000000"/>
        <bgColor rgb="FFD9D9D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</cellStyleXfs>
  <cellXfs count="135">
    <xf numFmtId="0" fontId="0" fillId="0" borderId="0" xfId="0"/>
    <xf numFmtId="0" fontId="5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5" borderId="2" xfId="4" applyBorder="1" applyAlignment="1">
      <alignment horizontal="center" textRotation="90" wrapText="1"/>
    </xf>
    <xf numFmtId="0" fontId="1" fillId="3" borderId="2" xfId="2" applyBorder="1" applyAlignment="1">
      <alignment horizontal="center"/>
    </xf>
    <xf numFmtId="2" fontId="3" fillId="0" borderId="0" xfId="0" applyNumberFormat="1" applyFont="1"/>
    <xf numFmtId="2" fontId="3" fillId="5" borderId="2" xfId="4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0" fillId="0" borderId="0" xfId="0" applyNumberFormat="1" applyAlignment="1">
      <alignment vertical="top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5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1" fillId="5" borderId="9" xfId="4" applyNumberForma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2" fontId="1" fillId="5" borderId="11" xfId="4" applyNumberForma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1" fillId="5" borderId="12" xfId="4" applyNumberFormat="1" applyBorder="1" applyAlignment="1">
      <alignment horizontal="center" vertical="top"/>
    </xf>
    <xf numFmtId="2" fontId="2" fillId="2" borderId="14" xfId="1" applyNumberFormat="1" applyBorder="1" applyAlignment="1">
      <alignment horizontal="center" vertical="top"/>
    </xf>
    <xf numFmtId="2" fontId="3" fillId="7" borderId="2" xfId="5" applyNumberFormat="1" applyFont="1" applyBorder="1" applyAlignment="1">
      <alignment horizontal="center"/>
    </xf>
    <xf numFmtId="2" fontId="2" fillId="2" borderId="15" xfId="1" applyNumberFormat="1" applyBorder="1" applyAlignment="1">
      <alignment horizontal="center" vertical="top"/>
    </xf>
    <xf numFmtId="2" fontId="2" fillId="2" borderId="1" xfId="1" applyNumberFormat="1" applyBorder="1" applyAlignment="1">
      <alignment horizontal="center" vertical="top"/>
    </xf>
    <xf numFmtId="2" fontId="2" fillId="2" borderId="16" xfId="1" applyNumberFormat="1" applyBorder="1" applyAlignment="1">
      <alignment horizontal="center" vertical="top"/>
    </xf>
    <xf numFmtId="2" fontId="2" fillId="2" borderId="17" xfId="1" applyNumberFormat="1" applyBorder="1" applyAlignment="1">
      <alignment horizontal="center" vertical="top"/>
    </xf>
    <xf numFmtId="2" fontId="2" fillId="2" borderId="18" xfId="1" applyNumberFormat="1" applyBorder="1" applyAlignment="1">
      <alignment horizontal="center" vertical="top"/>
    </xf>
    <xf numFmtId="0" fontId="1" fillId="5" borderId="5" xfId="4" applyBorder="1" applyAlignment="1">
      <alignment horizontal="center"/>
    </xf>
    <xf numFmtId="2" fontId="7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2" fontId="8" fillId="7" borderId="2" xfId="5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10" fillId="4" borderId="19" xfId="3" applyFont="1" applyBorder="1" applyAlignment="1">
      <alignment horizontal="center" textRotation="90" wrapText="1"/>
    </xf>
    <xf numFmtId="0" fontId="10" fillId="4" borderId="20" xfId="3" applyFont="1" applyBorder="1" applyAlignment="1">
      <alignment horizontal="center" textRotation="90" wrapText="1"/>
    </xf>
    <xf numFmtId="0" fontId="11" fillId="8" borderId="21" xfId="6" applyFont="1" applyBorder="1" applyAlignment="1">
      <alignment horizontal="right"/>
    </xf>
    <xf numFmtId="0" fontId="11" fillId="8" borderId="22" xfId="6" applyFont="1" applyBorder="1"/>
    <xf numFmtId="0" fontId="2" fillId="2" borderId="21" xfId="1" applyBorder="1" applyAlignment="1">
      <alignment horizontal="right"/>
    </xf>
    <xf numFmtId="0" fontId="2" fillId="2" borderId="24" xfId="1" applyBorder="1" applyAlignment="1">
      <alignment horizontal="right"/>
    </xf>
    <xf numFmtId="0" fontId="11" fillId="8" borderId="25" xfId="6" applyFont="1" applyBorder="1"/>
    <xf numFmtId="0" fontId="0" fillId="0" borderId="0" xfId="0" applyAlignment="1">
      <alignment horizontal="left" wrapText="1"/>
    </xf>
    <xf numFmtId="0" fontId="0" fillId="5" borderId="2" xfId="4" applyFont="1" applyBorder="1" applyAlignment="1">
      <alignment horizontal="center" textRotation="90" wrapText="1"/>
    </xf>
    <xf numFmtId="0" fontId="12" fillId="0" borderId="0" xfId="0" applyFont="1"/>
    <xf numFmtId="0" fontId="2" fillId="2" borderId="30" xfId="1" applyBorder="1" applyAlignment="1">
      <alignment horizontal="center"/>
    </xf>
    <xf numFmtId="2" fontId="2" fillId="2" borderId="31" xfId="1" applyNumberFormat="1" applyBorder="1" applyAlignment="1">
      <alignment horizontal="center" vertical="top"/>
    </xf>
    <xf numFmtId="2" fontId="2" fillId="2" borderId="32" xfId="1" applyNumberFormat="1" applyBorder="1" applyAlignment="1">
      <alignment horizontal="center" vertical="top"/>
    </xf>
    <xf numFmtId="2" fontId="2" fillId="2" borderId="33" xfId="1" applyNumberFormat="1" applyBorder="1" applyAlignment="1">
      <alignment horizontal="center" vertical="top"/>
    </xf>
    <xf numFmtId="0" fontId="1" fillId="9" borderId="5" xfId="4" applyFill="1" applyBorder="1" applyAlignment="1">
      <alignment horizontal="center"/>
    </xf>
    <xf numFmtId="0" fontId="1" fillId="9" borderId="2" xfId="4" applyFill="1" applyBorder="1" applyAlignment="1">
      <alignment horizontal="center" textRotation="90" wrapText="1"/>
    </xf>
    <xf numFmtId="0" fontId="0" fillId="9" borderId="2" xfId="4" applyFont="1" applyFill="1" applyBorder="1" applyAlignment="1">
      <alignment horizontal="center" textRotation="90" wrapText="1"/>
    </xf>
    <xf numFmtId="2" fontId="1" fillId="9" borderId="12" xfId="4" applyNumberFormat="1" applyFill="1" applyBorder="1" applyAlignment="1">
      <alignment horizontal="center" vertical="top"/>
    </xf>
    <xf numFmtId="2" fontId="1" fillId="9" borderId="9" xfId="4" applyNumberFormat="1" applyFill="1" applyBorder="1" applyAlignment="1">
      <alignment horizontal="center" vertical="top"/>
    </xf>
    <xf numFmtId="2" fontId="1" fillId="9" borderId="11" xfId="4" applyNumberFormat="1" applyFill="1" applyBorder="1" applyAlignment="1">
      <alignment horizontal="center" vertical="top"/>
    </xf>
    <xf numFmtId="0" fontId="1" fillId="10" borderId="5" xfId="4" applyFill="1" applyBorder="1" applyAlignment="1">
      <alignment horizontal="center"/>
    </xf>
    <xf numFmtId="0" fontId="1" fillId="10" borderId="29" xfId="4" applyFill="1" applyBorder="1" applyAlignment="1">
      <alignment horizontal="center"/>
    </xf>
    <xf numFmtId="0" fontId="1" fillId="10" borderId="2" xfId="4" applyFill="1" applyBorder="1" applyAlignment="1">
      <alignment horizontal="center" textRotation="90" wrapText="1"/>
    </xf>
    <xf numFmtId="0" fontId="0" fillId="10" borderId="2" xfId="4" applyFont="1" applyFill="1" applyBorder="1" applyAlignment="1">
      <alignment horizontal="center" textRotation="90" wrapText="1"/>
    </xf>
    <xf numFmtId="2" fontId="3" fillId="10" borderId="2" xfId="4" applyNumberFormat="1" applyFont="1" applyFill="1" applyBorder="1" applyAlignment="1">
      <alignment horizontal="center"/>
    </xf>
    <xf numFmtId="2" fontId="1" fillId="10" borderId="12" xfId="4" applyNumberFormat="1" applyFill="1" applyBorder="1" applyAlignment="1">
      <alignment horizontal="center" vertical="top"/>
    </xf>
    <xf numFmtId="2" fontId="1" fillId="10" borderId="9" xfId="4" applyNumberFormat="1" applyFill="1" applyBorder="1" applyAlignment="1">
      <alignment horizontal="center" vertical="top"/>
    </xf>
    <xf numFmtId="2" fontId="1" fillId="10" borderId="11" xfId="4" applyNumberFormat="1" applyFill="1" applyBorder="1" applyAlignment="1">
      <alignment horizontal="center" vertical="top"/>
    </xf>
    <xf numFmtId="2" fontId="0" fillId="0" borderId="22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11" fillId="0" borderId="22" xfId="6" applyNumberFormat="1" applyFont="1" applyFill="1" applyBorder="1" applyAlignment="1">
      <alignment horizontal="center"/>
    </xf>
    <xf numFmtId="2" fontId="11" fillId="0" borderId="23" xfId="6" applyNumberFormat="1" applyFont="1" applyFill="1" applyBorder="1" applyAlignment="1">
      <alignment horizontal="center"/>
    </xf>
    <xf numFmtId="0" fontId="10" fillId="4" borderId="35" xfId="3" applyFont="1" applyBorder="1" applyAlignment="1">
      <alignment horizontal="center" wrapText="1"/>
    </xf>
    <xf numFmtId="0" fontId="10" fillId="4" borderId="36" xfId="3" applyFont="1" applyBorder="1" applyAlignment="1">
      <alignment horizontal="center" wrapText="1"/>
    </xf>
    <xf numFmtId="2" fontId="2" fillId="2" borderId="39" xfId="1" applyNumberFormat="1" applyBorder="1" applyAlignment="1">
      <alignment horizontal="center" vertical="top"/>
    </xf>
    <xf numFmtId="0" fontId="1" fillId="10" borderId="6" xfId="4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10" borderId="28" xfId="4" applyFill="1" applyBorder="1" applyAlignment="1">
      <alignment horizontal="center"/>
    </xf>
    <xf numFmtId="0" fontId="1" fillId="9" borderId="27" xfId="4" applyFill="1" applyBorder="1" applyAlignment="1">
      <alignment horizontal="center"/>
    </xf>
    <xf numFmtId="0" fontId="1" fillId="10" borderId="28" xfId="4" applyFill="1" applyBorder="1" applyAlignment="1">
      <alignment horizontal="center"/>
    </xf>
    <xf numFmtId="0" fontId="2" fillId="2" borderId="1" xfId="1" applyAlignment="1">
      <alignment horizontal="left"/>
    </xf>
    <xf numFmtId="14" fontId="2" fillId="2" borderId="1" xfId="1" applyNumberFormat="1" applyAlignment="1">
      <alignment horizontal="left"/>
    </xf>
    <xf numFmtId="0" fontId="10" fillId="4" borderId="37" xfId="3" applyFont="1" applyBorder="1" applyAlignment="1">
      <alignment horizontal="center" vertical="center"/>
    </xf>
    <xf numFmtId="0" fontId="10" fillId="4" borderId="35" xfId="3" applyFont="1" applyBorder="1" applyAlignment="1">
      <alignment horizontal="center" vertical="center"/>
    </xf>
    <xf numFmtId="0" fontId="10" fillId="4" borderId="38" xfId="3" applyFont="1" applyBorder="1" applyAlignment="1">
      <alignment horizontal="center" vertical="center"/>
    </xf>
    <xf numFmtId="0" fontId="10" fillId="4" borderId="34" xfId="3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7" borderId="8" xfId="5" applyFont="1" applyBorder="1" applyAlignment="1">
      <alignment horizontal="center" vertical="center" wrapText="1"/>
    </xf>
    <xf numFmtId="0" fontId="8" fillId="7" borderId="7" xfId="5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0" fontId="12" fillId="5" borderId="8" xfId="4" applyFont="1" applyBorder="1" applyAlignment="1">
      <alignment horizontal="center"/>
    </xf>
    <xf numFmtId="0" fontId="12" fillId="5" borderId="7" xfId="4" applyFont="1" applyBorder="1" applyAlignment="1">
      <alignment horizontal="center"/>
    </xf>
    <xf numFmtId="0" fontId="12" fillId="5" borderId="6" xfId="4" applyFont="1" applyBorder="1" applyAlignment="1">
      <alignment horizontal="center"/>
    </xf>
    <xf numFmtId="0" fontId="0" fillId="9" borderId="27" xfId="4" applyFont="1" applyFill="1" applyBorder="1" applyAlignment="1">
      <alignment horizontal="center"/>
    </xf>
    <xf numFmtId="0" fontId="1" fillId="9" borderId="28" xfId="4" applyFill="1" applyBorder="1" applyAlignment="1">
      <alignment horizontal="center"/>
    </xf>
    <xf numFmtId="0" fontId="1" fillId="9" borderId="29" xfId="4" applyFill="1" applyBorder="1" applyAlignment="1">
      <alignment horizontal="center"/>
    </xf>
    <xf numFmtId="0" fontId="12" fillId="9" borderId="8" xfId="4" applyFont="1" applyFill="1" applyBorder="1" applyAlignment="1">
      <alignment horizontal="center"/>
    </xf>
    <xf numFmtId="0" fontId="12" fillId="9" borderId="7" xfId="4" applyFont="1" applyFill="1" applyBorder="1" applyAlignment="1">
      <alignment horizontal="center"/>
    </xf>
    <xf numFmtId="0" fontId="12" fillId="9" borderId="6" xfId="4" applyFont="1" applyFill="1" applyBorder="1" applyAlignment="1">
      <alignment horizontal="center"/>
    </xf>
    <xf numFmtId="0" fontId="1" fillId="10" borderId="28" xfId="4" applyFill="1" applyBorder="1" applyAlignment="1">
      <alignment horizontal="center"/>
    </xf>
    <xf numFmtId="0" fontId="1" fillId="10" borderId="29" xfId="4" applyFill="1" applyBorder="1" applyAlignment="1">
      <alignment horizontal="center"/>
    </xf>
    <xf numFmtId="0" fontId="12" fillId="10" borderId="8" xfId="4" applyFont="1" applyFill="1" applyBorder="1" applyAlignment="1">
      <alignment horizontal="center"/>
    </xf>
    <xf numFmtId="0" fontId="12" fillId="10" borderId="7" xfId="4" applyFont="1" applyFill="1" applyBorder="1" applyAlignment="1">
      <alignment horizontal="center"/>
    </xf>
    <xf numFmtId="0" fontId="12" fillId="10" borderId="6" xfId="4" applyFont="1" applyFill="1" applyBorder="1" applyAlignment="1">
      <alignment horizontal="center"/>
    </xf>
    <xf numFmtId="0" fontId="0" fillId="5" borderId="27" xfId="4" applyFont="1" applyBorder="1" applyAlignment="1">
      <alignment horizontal="center"/>
    </xf>
    <xf numFmtId="0" fontId="1" fillId="5" borderId="28" xfId="4" applyBorder="1" applyAlignment="1">
      <alignment horizontal="center"/>
    </xf>
    <xf numFmtId="0" fontId="1" fillId="5" borderId="29" xfId="4" applyBorder="1" applyAlignment="1">
      <alignment horizontal="center"/>
    </xf>
    <xf numFmtId="0" fontId="14" fillId="0" borderId="0" xfId="0" applyFont="1" applyFill="1" applyBorder="1" applyAlignment="1">
      <alignment horizontal="justify"/>
    </xf>
    <xf numFmtId="0" fontId="15" fillId="0" borderId="0" xfId="0" applyFont="1" applyAlignment="1">
      <alignment wrapText="1"/>
    </xf>
    <xf numFmtId="0" fontId="15" fillId="0" borderId="0" xfId="0" applyFont="1" applyAlignment="1"/>
    <xf numFmtId="0" fontId="13" fillId="0" borderId="0" xfId="0" applyFont="1" applyAlignment="1">
      <alignment horizontal="justify"/>
    </xf>
    <xf numFmtId="0" fontId="0" fillId="0" borderId="0" xfId="0" applyFont="1" applyAlignment="1"/>
    <xf numFmtId="0" fontId="14" fillId="0" borderId="0" xfId="0" applyFont="1" applyAlignment="1">
      <alignment horizontal="justify"/>
    </xf>
    <xf numFmtId="0" fontId="0" fillId="0" borderId="0" xfId="0" applyAlignment="1"/>
    <xf numFmtId="0" fontId="0" fillId="10" borderId="28" xfId="4" applyFont="1" applyFill="1" applyBorder="1" applyAlignment="1">
      <alignment horizontal="center"/>
    </xf>
    <xf numFmtId="0" fontId="1" fillId="9" borderId="27" xfId="4" applyFill="1" applyBorder="1" applyAlignment="1">
      <alignment horizontal="center"/>
    </xf>
    <xf numFmtId="0" fontId="1" fillId="5" borderId="27" xfId="4" applyBorder="1" applyAlignment="1">
      <alignment horizontal="center"/>
    </xf>
    <xf numFmtId="0" fontId="1" fillId="5" borderId="8" xfId="4" applyBorder="1" applyAlignment="1">
      <alignment horizontal="center"/>
    </xf>
    <xf numFmtId="0" fontId="1" fillId="5" borderId="7" xfId="4" applyBorder="1" applyAlignment="1">
      <alignment horizontal="center"/>
    </xf>
    <xf numFmtId="0" fontId="1" fillId="5" borderId="6" xfId="4" applyBorder="1" applyAlignment="1">
      <alignment horizontal="center"/>
    </xf>
    <xf numFmtId="0" fontId="1" fillId="9" borderId="8" xfId="4" applyFill="1" applyBorder="1" applyAlignment="1">
      <alignment horizontal="center"/>
    </xf>
    <xf numFmtId="0" fontId="1" fillId="9" borderId="7" xfId="4" applyFill="1" applyBorder="1" applyAlignment="1">
      <alignment horizontal="center"/>
    </xf>
    <xf numFmtId="0" fontId="1" fillId="9" borderId="6" xfId="4" applyFill="1" applyBorder="1" applyAlignment="1">
      <alignment horizontal="center"/>
    </xf>
    <xf numFmtId="0" fontId="1" fillId="10" borderId="8" xfId="4" applyFill="1" applyBorder="1" applyAlignment="1">
      <alignment horizontal="center"/>
    </xf>
    <xf numFmtId="0" fontId="1" fillId="10" borderId="7" xfId="4" applyFill="1" applyBorder="1" applyAlignment="1">
      <alignment horizontal="center"/>
    </xf>
    <xf numFmtId="0" fontId="1" fillId="10" borderId="6" xfId="4" applyFill="1" applyBorder="1" applyAlignment="1">
      <alignment horizontal="center"/>
    </xf>
  </cellXfs>
  <cellStyles count="7">
    <cellStyle name="20% - Accent1" xfId="2" builtinId="30"/>
    <cellStyle name="20% - Accent4" xfId="5" builtinId="42"/>
    <cellStyle name="20% - Accent5" xfId="4" builtinId="46"/>
    <cellStyle name="60% - Accent5" xfId="6" builtinId="48"/>
    <cellStyle name="Accent5" xfId="3" builtinId="45"/>
    <cellStyle name="Input" xfId="1" builtinId="20"/>
    <cellStyle name="Normal" xfId="0" builtinId="0"/>
  </cellStyles>
  <dxfs count="9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utsetaotluse_t&#246;&#246;kogemuse_tabel_2018_va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ond"/>
      <sheetName val="YE"/>
      <sheetName val="HT"/>
      <sheetName val="VK"/>
      <sheetName val="KVJ"/>
      <sheetName val="noue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 xml:space="preserve">Ehitusgeoloogilised uuringud </v>
          </cell>
          <cell r="C4" t="str">
            <v>Ehitusjuhtimine</v>
          </cell>
          <cell r="D4" t="str">
            <v>Ehitusmaksumuse hindamine</v>
          </cell>
          <cell r="E4" t="str">
            <v>Ehitustegevuse juhtimine</v>
          </cell>
          <cell r="F4" t="str">
            <v>Hooldamine ja käitamine</v>
          </cell>
          <cell r="G4" t="str">
            <v>Inseneride koolitamine ja uurimistöö</v>
          </cell>
          <cell r="H4" t="str">
            <v>Omanikujärelevalve</v>
          </cell>
          <cell r="I4" t="str">
            <v>Projekteerimine</v>
          </cell>
          <cell r="J4" t="str">
            <v>Projekteerimise juhtimine</v>
          </cell>
        </row>
        <row r="5">
          <cell r="A5" t="str">
            <v>2 aastat</v>
          </cell>
          <cell r="B5">
            <v>18</v>
          </cell>
          <cell r="C5">
            <v>9</v>
          </cell>
          <cell r="D5">
            <v>9</v>
          </cell>
          <cell r="E5">
            <v>18</v>
          </cell>
          <cell r="F5">
            <v>17</v>
          </cell>
          <cell r="G5" t="str">
            <v>x</v>
          </cell>
          <cell r="H5" t="str">
            <v>x</v>
          </cell>
          <cell r="I5" t="str">
            <v>x</v>
          </cell>
          <cell r="J5">
            <v>9</v>
          </cell>
        </row>
        <row r="6">
          <cell r="A6" t="str">
            <v>3 aastat</v>
          </cell>
          <cell r="B6" t="str">
            <v>x</v>
          </cell>
          <cell r="C6" t="str">
            <v>x</v>
          </cell>
          <cell r="D6" t="str">
            <v>x</v>
          </cell>
          <cell r="E6" t="str">
            <v>x</v>
          </cell>
          <cell r="F6" t="str">
            <v>x</v>
          </cell>
          <cell r="G6">
            <v>17</v>
          </cell>
          <cell r="H6">
            <v>17</v>
          </cell>
          <cell r="I6">
            <v>17</v>
          </cell>
          <cell r="J6" t="str">
            <v>x</v>
          </cell>
        </row>
        <row r="7">
          <cell r="A7" t="str">
            <v>4 aastat</v>
          </cell>
          <cell r="B7">
            <v>30</v>
          </cell>
          <cell r="C7">
            <v>15</v>
          </cell>
          <cell r="D7">
            <v>15</v>
          </cell>
          <cell r="E7">
            <v>30</v>
          </cell>
          <cell r="F7">
            <v>20</v>
          </cell>
          <cell r="G7">
            <v>20</v>
          </cell>
          <cell r="H7">
            <v>20</v>
          </cell>
          <cell r="I7">
            <v>20</v>
          </cell>
          <cell r="J7">
            <v>15</v>
          </cell>
        </row>
        <row r="8">
          <cell r="A8" t="str">
            <v>Erijuht</v>
          </cell>
          <cell r="B8">
            <v>30</v>
          </cell>
          <cell r="C8">
            <v>15</v>
          </cell>
          <cell r="D8">
            <v>15</v>
          </cell>
          <cell r="E8">
            <v>30</v>
          </cell>
          <cell r="F8">
            <v>20</v>
          </cell>
          <cell r="G8">
            <v>20</v>
          </cell>
          <cell r="H8">
            <v>20</v>
          </cell>
          <cell r="I8">
            <v>20</v>
          </cell>
          <cell r="J8">
            <v>15</v>
          </cell>
        </row>
        <row r="9">
          <cell r="A9" t="str">
            <v>Taastõendamine</v>
          </cell>
          <cell r="B9">
            <v>25</v>
          </cell>
          <cell r="C9">
            <v>12</v>
          </cell>
          <cell r="D9">
            <v>12</v>
          </cell>
          <cell r="E9">
            <v>25</v>
          </cell>
          <cell r="F9">
            <v>17</v>
          </cell>
          <cell r="G9">
            <v>17</v>
          </cell>
          <cell r="H9">
            <v>17</v>
          </cell>
          <cell r="I9">
            <v>17</v>
          </cell>
          <cell r="J9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workbookViewId="0">
      <selection activeCell="I7" sqref="I7"/>
    </sheetView>
  </sheetViews>
  <sheetFormatPr defaultRowHeight="14.4" x14ac:dyDescent="0.3"/>
  <cols>
    <col min="1" max="1" width="13.44140625" style="2" customWidth="1"/>
    <col min="3" max="6" width="7.77734375" customWidth="1"/>
    <col min="7" max="19" width="8.5546875" customWidth="1"/>
    <col min="20" max="20" width="8.21875" customWidth="1"/>
  </cols>
  <sheetData>
    <row r="2" spans="1:8" x14ac:dyDescent="0.3">
      <c r="B2" s="32" t="s">
        <v>17</v>
      </c>
      <c r="C2" s="84" t="s">
        <v>63</v>
      </c>
      <c r="D2" s="84"/>
      <c r="E2" s="84"/>
    </row>
    <row r="3" spans="1:8" x14ac:dyDescent="0.3">
      <c r="B3" s="32" t="s">
        <v>65</v>
      </c>
      <c r="C3" s="85" t="s">
        <v>66</v>
      </c>
      <c r="D3" s="85"/>
      <c r="E3" s="85"/>
    </row>
    <row r="4" spans="1:8" x14ac:dyDescent="0.3">
      <c r="A4" s="37"/>
    </row>
    <row r="5" spans="1:8" ht="15" thickBot="1" x14ac:dyDescent="0.35">
      <c r="A5" s="40" t="s">
        <v>33</v>
      </c>
      <c r="B5" s="37"/>
      <c r="C5" s="37"/>
      <c r="D5" s="37"/>
      <c r="E5" s="37"/>
      <c r="F5" s="37"/>
    </row>
    <row r="6" spans="1:8" ht="70.95" customHeight="1" x14ac:dyDescent="0.3">
      <c r="A6" s="88"/>
      <c r="B6" s="86" t="s">
        <v>12</v>
      </c>
      <c r="C6" s="42" t="s">
        <v>18</v>
      </c>
      <c r="D6" s="42" t="s">
        <v>30</v>
      </c>
      <c r="E6" s="42" t="s">
        <v>31</v>
      </c>
      <c r="F6" s="43" t="s">
        <v>32</v>
      </c>
    </row>
    <row r="7" spans="1:8" ht="16.05" customHeight="1" x14ac:dyDescent="0.3">
      <c r="A7" s="89"/>
      <c r="B7" s="87"/>
      <c r="C7" s="74" t="s">
        <v>50</v>
      </c>
      <c r="D7" s="74" t="s">
        <v>51</v>
      </c>
      <c r="E7" s="74" t="s">
        <v>52</v>
      </c>
      <c r="F7" s="75" t="s">
        <v>53</v>
      </c>
    </row>
    <row r="8" spans="1:8" ht="16.05" customHeight="1" x14ac:dyDescent="0.3">
      <c r="A8" s="44" t="s">
        <v>12</v>
      </c>
      <c r="B8" s="45">
        <f>SUM(C8:T8)</f>
        <v>0</v>
      </c>
      <c r="C8" s="72">
        <f>SUM(C9:C15)</f>
        <v>0</v>
      </c>
      <c r="D8" s="72">
        <f t="shared" ref="D8:F8" si="0">SUM(D9:D14)</f>
        <v>0</v>
      </c>
      <c r="E8" s="72">
        <f t="shared" si="0"/>
        <v>0</v>
      </c>
      <c r="F8" s="73">
        <f t="shared" si="0"/>
        <v>0</v>
      </c>
      <c r="G8" s="37"/>
      <c r="H8" s="37"/>
    </row>
    <row r="9" spans="1:8" ht="16.05" customHeight="1" x14ac:dyDescent="0.3">
      <c r="A9" s="46">
        <v>2013</v>
      </c>
      <c r="B9" s="45">
        <f t="shared" ref="B9:B14" si="1">SUM(C9:T9)</f>
        <v>0</v>
      </c>
      <c r="C9" s="70">
        <f>YE!$I$7</f>
        <v>0</v>
      </c>
      <c r="D9" s="70">
        <f>HT!$I$7</f>
        <v>0</v>
      </c>
      <c r="E9" s="70">
        <f>VK!$I$7</f>
        <v>0</v>
      </c>
      <c r="F9" s="78">
        <f>KVJ!$I$7</f>
        <v>0</v>
      </c>
      <c r="G9" s="2"/>
      <c r="H9" s="2"/>
    </row>
    <row r="10" spans="1:8" ht="16.05" customHeight="1" x14ac:dyDescent="0.3">
      <c r="A10" s="46">
        <v>2014</v>
      </c>
      <c r="B10" s="45">
        <f t="shared" si="1"/>
        <v>0</v>
      </c>
      <c r="C10" s="70">
        <f>YE!$I$15</f>
        <v>0</v>
      </c>
      <c r="D10" s="70">
        <f>HT!$I$15</f>
        <v>0</v>
      </c>
      <c r="E10" s="70">
        <f>VK!$I$15</f>
        <v>0</v>
      </c>
      <c r="F10" s="78">
        <f>KVJ!$I$15</f>
        <v>0</v>
      </c>
      <c r="G10" s="2"/>
      <c r="H10" s="2"/>
    </row>
    <row r="11" spans="1:8" ht="16.05" customHeight="1" x14ac:dyDescent="0.3">
      <c r="A11" s="46">
        <v>2015</v>
      </c>
      <c r="B11" s="45">
        <f t="shared" si="1"/>
        <v>0</v>
      </c>
      <c r="C11" s="70">
        <f>YE!$I$23</f>
        <v>0</v>
      </c>
      <c r="D11" s="70">
        <f>HT!$I$23</f>
        <v>0</v>
      </c>
      <c r="E11" s="70">
        <f>VK!$I$23</f>
        <v>0</v>
      </c>
      <c r="F11" s="78">
        <f>KVJ!$I$23</f>
        <v>0</v>
      </c>
      <c r="G11" s="2"/>
      <c r="H11" s="2"/>
    </row>
    <row r="12" spans="1:8" ht="16.05" customHeight="1" x14ac:dyDescent="0.3">
      <c r="A12" s="46">
        <v>2016</v>
      </c>
      <c r="B12" s="45">
        <f t="shared" si="1"/>
        <v>0</v>
      </c>
      <c r="C12" s="70">
        <f>YE!$I$31</f>
        <v>0</v>
      </c>
      <c r="D12" s="70">
        <f>HT!$I$31</f>
        <v>0</v>
      </c>
      <c r="E12" s="70">
        <f>VK!$I$31</f>
        <v>0</v>
      </c>
      <c r="F12" s="78">
        <f>KVJ!$I$31</f>
        <v>0</v>
      </c>
      <c r="G12" s="2"/>
      <c r="H12" s="2"/>
    </row>
    <row r="13" spans="1:8" ht="16.05" customHeight="1" x14ac:dyDescent="0.3">
      <c r="A13" s="46">
        <v>2017</v>
      </c>
      <c r="B13" s="45">
        <f t="shared" si="1"/>
        <v>0</v>
      </c>
      <c r="C13" s="70">
        <f>YE!$I$39</f>
        <v>0</v>
      </c>
      <c r="D13" s="70">
        <f>HT!$I$39</f>
        <v>0</v>
      </c>
      <c r="E13" s="70">
        <f>VK!$I$39</f>
        <v>0</v>
      </c>
      <c r="F13" s="78">
        <f>KVJ!$I$39</f>
        <v>0</v>
      </c>
      <c r="G13" s="2"/>
      <c r="H13" s="2"/>
    </row>
    <row r="14" spans="1:8" ht="16.05" customHeight="1" thickBot="1" x14ac:dyDescent="0.35">
      <c r="A14" s="47">
        <v>2018</v>
      </c>
      <c r="B14" s="48">
        <f t="shared" si="1"/>
        <v>0</v>
      </c>
      <c r="C14" s="71">
        <f>YE!$I$47</f>
        <v>0</v>
      </c>
      <c r="D14" s="71">
        <f>HT!$I$47</f>
        <v>0</v>
      </c>
      <c r="E14" s="71">
        <f>VK!$I$47</f>
        <v>0</v>
      </c>
      <c r="F14" s="79">
        <f>KVJ!$I$47</f>
        <v>0</v>
      </c>
      <c r="G14" s="2"/>
      <c r="H14" s="2"/>
    </row>
    <row r="15" spans="1:8" ht="16.05" customHeight="1" thickBot="1" x14ac:dyDescent="0.35">
      <c r="A15" s="47">
        <v>2019</v>
      </c>
      <c r="B15" s="48">
        <f t="shared" ref="B15" si="2">SUM(C15:T15)</f>
        <v>0</v>
      </c>
      <c r="C15" s="71">
        <f>YE!$I$47</f>
        <v>0</v>
      </c>
      <c r="D15" s="71">
        <f>HT!$I$47</f>
        <v>0</v>
      </c>
      <c r="E15" s="71">
        <f>VK!$I$47</f>
        <v>0</v>
      </c>
      <c r="F15" s="79">
        <f>KVJ!$I$47</f>
        <v>0</v>
      </c>
      <c r="G15" s="38"/>
      <c r="H15" s="38"/>
    </row>
    <row r="16" spans="1:8" x14ac:dyDescent="0.3">
      <c r="A16" s="31"/>
    </row>
    <row r="17" spans="1:6" x14ac:dyDescent="0.3">
      <c r="A17" s="31"/>
    </row>
    <row r="18" spans="1:6" x14ac:dyDescent="0.3">
      <c r="A18" s="90" t="s">
        <v>79</v>
      </c>
      <c r="B18" s="90"/>
      <c r="C18" s="90"/>
      <c r="D18" s="90"/>
      <c r="E18" s="90"/>
      <c r="F18" s="90"/>
    </row>
    <row r="19" spans="1:6" x14ac:dyDescent="0.3">
      <c r="A19" s="31"/>
    </row>
    <row r="20" spans="1:6" x14ac:dyDescent="0.3">
      <c r="A20" s="31"/>
    </row>
  </sheetData>
  <mergeCells count="5">
    <mergeCell ref="C2:E2"/>
    <mergeCell ref="C3:E3"/>
    <mergeCell ref="B6:B7"/>
    <mergeCell ref="A6:A7"/>
    <mergeCell ref="A18:F18"/>
  </mergeCells>
  <conditionalFormatting sqref="B9:B14">
    <cfRule type="cellIs" dxfId="95" priority="5" operator="greaterThan">
      <formula>12</formula>
    </cfRule>
    <cfRule type="cellIs" dxfId="94" priority="6" operator="greaterThan">
      <formula>11</formula>
    </cfRule>
  </conditionalFormatting>
  <conditionalFormatting sqref="C8:F14">
    <cfRule type="cellIs" dxfId="93" priority="4" operator="greaterThan">
      <formula>0</formula>
    </cfRule>
  </conditionalFormatting>
  <conditionalFormatting sqref="B15">
    <cfRule type="cellIs" dxfId="92" priority="2" operator="greaterThan">
      <formula>12</formula>
    </cfRule>
    <cfRule type="cellIs" dxfId="91" priority="3" operator="greaterThan">
      <formula>11</formula>
    </cfRule>
  </conditionalFormatting>
  <conditionalFormatting sqref="C15:F15">
    <cfRule type="cellIs" dxfId="90" priority="1" operator="greater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76"/>
  <sheetViews>
    <sheetView tabSelected="1" topLeftCell="A4" zoomScale="70" zoomScaleNormal="70" workbookViewId="0">
      <selection activeCell="O62" sqref="O62"/>
    </sheetView>
  </sheetViews>
  <sheetFormatPr defaultRowHeight="14.4" x14ac:dyDescent="0.3"/>
  <cols>
    <col min="1" max="1" width="5.88671875" customWidth="1"/>
    <col min="2" max="9" width="11.5546875" customWidth="1"/>
    <col min="10" max="10" width="2" customWidth="1"/>
    <col min="11" max="11" width="14.77734375" style="38" customWidth="1"/>
    <col min="12" max="18" width="7.44140625" style="38" customWidth="1"/>
    <col min="19" max="19" width="2.44140625" style="38" customWidth="1"/>
    <col min="20" max="20" width="14.6640625" customWidth="1"/>
    <col min="28" max="28" width="2.6640625" customWidth="1"/>
    <col min="29" max="29" width="14.88671875" customWidth="1"/>
    <col min="35" max="35" width="2.5546875" customWidth="1"/>
    <col min="36" max="36" width="15.109375" customWidth="1"/>
    <col min="43" max="43" width="2.44140625" customWidth="1"/>
    <col min="44" max="44" width="15.21875" customWidth="1"/>
    <col min="51" max="51" width="2.33203125" customWidth="1"/>
    <col min="52" max="52" width="14.6640625" customWidth="1"/>
    <col min="53" max="53" width="9" customWidth="1"/>
    <col min="58" max="58" width="3.109375" customWidth="1"/>
    <col min="59" max="59" width="15" customWidth="1"/>
    <col min="60" max="60" width="8.77734375" customWidth="1"/>
    <col min="61" max="61" width="8.88671875" customWidth="1"/>
    <col min="66" max="66" width="2.77734375" customWidth="1"/>
    <col min="67" max="67" width="14.77734375" customWidth="1"/>
    <col min="68" max="68" width="9" customWidth="1"/>
    <col min="73" max="73" width="2.6640625" customWidth="1"/>
    <col min="74" max="74" width="14.88671875" customWidth="1"/>
    <col min="75" max="75" width="9.44140625" customWidth="1"/>
    <col min="76" max="76" width="8.33203125" customWidth="1"/>
  </cols>
  <sheetData>
    <row r="1" spans="1:78" ht="18.600000000000001" thickBot="1" x14ac:dyDescent="0.4">
      <c r="B1" s="32" t="s">
        <v>17</v>
      </c>
      <c r="C1" s="41" t="str">
        <f>Koond!$C$2</f>
        <v>Xxxx Xxxxxx</v>
      </c>
      <c r="K1" s="51" t="s">
        <v>36</v>
      </c>
      <c r="L1" s="51"/>
      <c r="M1" s="51"/>
      <c r="N1" s="51"/>
      <c r="O1" s="51"/>
      <c r="P1" s="51"/>
      <c r="Q1" s="51"/>
      <c r="R1" s="51"/>
      <c r="S1" s="51"/>
      <c r="T1" s="51"/>
      <c r="U1" s="51"/>
      <c r="AJ1" s="51" t="s">
        <v>36</v>
      </c>
      <c r="BG1" s="51" t="s">
        <v>36</v>
      </c>
      <c r="BH1" s="51"/>
      <c r="BI1" s="51"/>
    </row>
    <row r="2" spans="1:78" ht="16.05" customHeight="1" thickBot="1" x14ac:dyDescent="0.4">
      <c r="K2" s="99" t="s">
        <v>46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05" t="s">
        <v>48</v>
      </c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7"/>
      <c r="BG2" s="110" t="s">
        <v>49</v>
      </c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2"/>
    </row>
    <row r="3" spans="1:78" ht="16.05" customHeight="1" thickBot="1" x14ac:dyDescent="0.35">
      <c r="K3" s="29" t="s">
        <v>16</v>
      </c>
      <c r="L3" s="113" t="s">
        <v>19</v>
      </c>
      <c r="M3" s="114"/>
      <c r="N3" s="114"/>
      <c r="O3" s="114"/>
      <c r="P3" s="114"/>
      <c r="Q3" s="114"/>
      <c r="R3" s="115"/>
      <c r="T3" s="29" t="s">
        <v>16</v>
      </c>
      <c r="U3" s="113" t="s">
        <v>23</v>
      </c>
      <c r="V3" s="114"/>
      <c r="W3" s="114"/>
      <c r="X3" s="114"/>
      <c r="Y3" s="114"/>
      <c r="Z3" s="114"/>
      <c r="AA3" s="115"/>
      <c r="AB3" s="38"/>
      <c r="AC3" s="29" t="s">
        <v>16</v>
      </c>
      <c r="AD3" s="113" t="s">
        <v>47</v>
      </c>
      <c r="AE3" s="114"/>
      <c r="AF3" s="114"/>
      <c r="AG3" s="114"/>
      <c r="AH3" s="115"/>
      <c r="AJ3" s="56" t="s">
        <v>16</v>
      </c>
      <c r="AK3" s="102" t="s">
        <v>19</v>
      </c>
      <c r="AL3" s="103"/>
      <c r="AM3" s="103"/>
      <c r="AN3" s="103"/>
      <c r="AO3" s="103"/>
      <c r="AP3" s="104"/>
      <c r="AQ3" s="38"/>
      <c r="AR3" s="56" t="s">
        <v>16</v>
      </c>
      <c r="AS3" s="102" t="s">
        <v>23</v>
      </c>
      <c r="AT3" s="103"/>
      <c r="AU3" s="103"/>
      <c r="AV3" s="103"/>
      <c r="AW3" s="103"/>
      <c r="AX3" s="104"/>
      <c r="AY3" s="38"/>
      <c r="AZ3" s="56" t="s">
        <v>16</v>
      </c>
      <c r="BA3" s="82"/>
      <c r="BB3" s="102" t="s">
        <v>24</v>
      </c>
      <c r="BC3" s="103"/>
      <c r="BD3" s="103"/>
      <c r="BE3" s="104"/>
      <c r="BG3" s="62" t="s">
        <v>16</v>
      </c>
      <c r="BH3" s="81"/>
      <c r="BI3" s="81"/>
      <c r="BJ3" s="108" t="str">
        <f>AK3</f>
        <v xml:space="preserve">Hoonete ehitus </v>
      </c>
      <c r="BK3" s="108"/>
      <c r="BL3" s="108"/>
      <c r="BM3" s="109"/>
      <c r="BN3" s="38"/>
      <c r="BO3" s="62" t="s">
        <v>16</v>
      </c>
      <c r="BP3" s="83"/>
      <c r="BQ3" s="108" t="str">
        <f>AS3</f>
        <v xml:space="preserve">Sadamaehitus </v>
      </c>
      <c r="BR3" s="108"/>
      <c r="BS3" s="108"/>
      <c r="BT3" s="109"/>
      <c r="BV3" s="62" t="s">
        <v>16</v>
      </c>
      <c r="BW3" s="81"/>
      <c r="BX3" s="81"/>
      <c r="BY3" s="108" t="str">
        <f>BB3</f>
        <v xml:space="preserve">Geotehnika </v>
      </c>
      <c r="BZ3" s="109"/>
    </row>
    <row r="4" spans="1:78" ht="19.05" customHeight="1" thickBot="1" x14ac:dyDescent="0.35">
      <c r="A4" s="93" t="s">
        <v>0</v>
      </c>
      <c r="B4" s="96" t="s">
        <v>1</v>
      </c>
      <c r="C4" s="97"/>
      <c r="D4" s="97"/>
      <c r="E4" s="97"/>
      <c r="F4" s="98"/>
      <c r="G4" s="96" t="s">
        <v>2</v>
      </c>
      <c r="H4" s="97"/>
      <c r="I4" s="98"/>
      <c r="K4" s="52" t="s">
        <v>35</v>
      </c>
      <c r="L4" s="4">
        <f>VLOOKUP($K4,$K$71:$R$75,L70+1)</f>
        <v>20</v>
      </c>
      <c r="M4" s="4">
        <f t="shared" ref="M4:R4" si="0">VLOOKUP($K4,$K$71:$R$75,M70+1)</f>
        <v>15</v>
      </c>
      <c r="N4" s="4">
        <f t="shared" si="0"/>
        <v>20</v>
      </c>
      <c r="O4" s="4">
        <f t="shared" si="0"/>
        <v>15</v>
      </c>
      <c r="P4" s="4">
        <f t="shared" si="0"/>
        <v>30</v>
      </c>
      <c r="Q4" s="4">
        <f t="shared" si="0"/>
        <v>15</v>
      </c>
      <c r="R4" s="4">
        <f t="shared" si="0"/>
        <v>20</v>
      </c>
      <c r="T4" s="52" t="str">
        <f>K4</f>
        <v>Erijuht</v>
      </c>
      <c r="U4" s="4">
        <f t="shared" ref="U4:AA4" si="1">VLOOKUP($K4,$K$71:$R$75,U70+1)</f>
        <v>20</v>
      </c>
      <c r="V4" s="4">
        <f t="shared" si="1"/>
        <v>15</v>
      </c>
      <c r="W4" s="4">
        <f t="shared" si="1"/>
        <v>20</v>
      </c>
      <c r="X4" s="4">
        <f t="shared" si="1"/>
        <v>15</v>
      </c>
      <c r="Y4" s="4">
        <f t="shared" si="1"/>
        <v>30</v>
      </c>
      <c r="Z4" s="4">
        <f t="shared" si="1"/>
        <v>15</v>
      </c>
      <c r="AA4" s="4">
        <f t="shared" si="1"/>
        <v>20</v>
      </c>
      <c r="AB4" s="38"/>
      <c r="AC4" s="52" t="str">
        <f>T4</f>
        <v>Erijuht</v>
      </c>
      <c r="AD4" s="4">
        <f t="shared" ref="AD4:AH4" si="2">VLOOKUP($K4,$K$71:$R$75,AD70+1)</f>
        <v>20</v>
      </c>
      <c r="AE4" s="4">
        <f t="shared" si="2"/>
        <v>15</v>
      </c>
      <c r="AF4" s="4">
        <f t="shared" si="2"/>
        <v>20</v>
      </c>
      <c r="AG4" s="4">
        <f t="shared" si="2"/>
        <v>15</v>
      </c>
      <c r="AH4" s="4">
        <f t="shared" si="2"/>
        <v>30</v>
      </c>
      <c r="AJ4" s="52" t="str">
        <f>AC4</f>
        <v>Erijuht</v>
      </c>
      <c r="AK4" s="4">
        <f t="shared" ref="AK4:AP4" si="3">VLOOKUP($K4,$K$71:$R$75,AK70+1)</f>
        <v>20</v>
      </c>
      <c r="AL4" s="4">
        <f t="shared" si="3"/>
        <v>15</v>
      </c>
      <c r="AM4" s="4">
        <f t="shared" si="3"/>
        <v>20</v>
      </c>
      <c r="AN4" s="4">
        <f t="shared" si="3"/>
        <v>15</v>
      </c>
      <c r="AO4" s="4">
        <f t="shared" si="3"/>
        <v>30</v>
      </c>
      <c r="AP4" s="4">
        <f t="shared" si="3"/>
        <v>15</v>
      </c>
      <c r="AQ4" s="38"/>
      <c r="AR4" s="52" t="str">
        <f>AJ4</f>
        <v>Erijuht</v>
      </c>
      <c r="AS4" s="4">
        <f t="shared" ref="AS4:AX4" si="4">VLOOKUP($K4,$K$71:$R$75,AS70+1)</f>
        <v>20</v>
      </c>
      <c r="AT4" s="4">
        <f t="shared" si="4"/>
        <v>15</v>
      </c>
      <c r="AU4" s="4">
        <f t="shared" si="4"/>
        <v>20</v>
      </c>
      <c r="AV4" s="4">
        <f t="shared" si="4"/>
        <v>15</v>
      </c>
      <c r="AW4" s="4">
        <f t="shared" si="4"/>
        <v>30</v>
      </c>
      <c r="AX4" s="4">
        <f t="shared" si="4"/>
        <v>15</v>
      </c>
      <c r="AY4" s="38"/>
      <c r="AZ4" s="52" t="str">
        <f>AR4</f>
        <v>Erijuht</v>
      </c>
      <c r="BA4" s="4">
        <f t="shared" ref="BA4:BE4" si="5">VLOOKUP($K4,$K$71:$R$75,BA70+1)</f>
        <v>20</v>
      </c>
      <c r="BB4" s="4">
        <f t="shared" si="5"/>
        <v>15</v>
      </c>
      <c r="BC4" s="4">
        <f t="shared" si="5"/>
        <v>20</v>
      </c>
      <c r="BD4" s="4">
        <f t="shared" si="5"/>
        <v>15</v>
      </c>
      <c r="BE4" s="4">
        <f t="shared" si="5"/>
        <v>30</v>
      </c>
      <c r="BG4" s="52" t="str">
        <f>AZ4</f>
        <v>Erijuht</v>
      </c>
      <c r="BH4" s="4">
        <f t="shared" ref="BH4:BM4" si="6">VLOOKUP($K4,$K$71:$R$75,BH70+1)</f>
        <v>20</v>
      </c>
      <c r="BI4" s="4">
        <f t="shared" si="6"/>
        <v>15</v>
      </c>
      <c r="BJ4" s="4">
        <f t="shared" si="6"/>
        <v>20</v>
      </c>
      <c r="BK4" s="4">
        <f t="shared" si="6"/>
        <v>15</v>
      </c>
      <c r="BL4" s="4">
        <f t="shared" si="6"/>
        <v>30</v>
      </c>
      <c r="BM4" s="4">
        <f t="shared" si="6"/>
        <v>15</v>
      </c>
      <c r="BN4" s="38"/>
      <c r="BO4" s="52" t="str">
        <f>BG4</f>
        <v>Erijuht</v>
      </c>
      <c r="BP4" s="4">
        <f t="shared" ref="BP4:BT4" si="7">VLOOKUP($K4,$K$71:$R$75,BP70+1)</f>
        <v>20</v>
      </c>
      <c r="BQ4" s="4">
        <f t="shared" si="7"/>
        <v>15</v>
      </c>
      <c r="BR4" s="4">
        <f t="shared" si="7"/>
        <v>20</v>
      </c>
      <c r="BS4" s="4">
        <f t="shared" si="7"/>
        <v>15</v>
      </c>
      <c r="BT4" s="4">
        <f t="shared" si="7"/>
        <v>30</v>
      </c>
      <c r="BV4" s="52" t="str">
        <f>BO4</f>
        <v>Erijuht</v>
      </c>
      <c r="BW4" s="4">
        <f t="shared" ref="BW4:BZ4" si="8">VLOOKUP($K4,$K$71:$R$75,BW70+1)</f>
        <v>20</v>
      </c>
      <c r="BX4" s="4">
        <f t="shared" si="8"/>
        <v>15</v>
      </c>
      <c r="BY4" s="4">
        <f t="shared" si="8"/>
        <v>20</v>
      </c>
      <c r="BZ4" s="4">
        <f t="shared" si="8"/>
        <v>15</v>
      </c>
    </row>
    <row r="5" spans="1:78" ht="79.95" customHeight="1" thickBot="1" x14ac:dyDescent="0.35">
      <c r="A5" s="94"/>
      <c r="B5" s="93" t="s">
        <v>6</v>
      </c>
      <c r="C5" s="93" t="s">
        <v>3</v>
      </c>
      <c r="D5" s="93" t="s">
        <v>4</v>
      </c>
      <c r="E5" s="93" t="s">
        <v>10</v>
      </c>
      <c r="F5" s="93" t="s">
        <v>7</v>
      </c>
      <c r="G5" s="93" t="s">
        <v>5</v>
      </c>
      <c r="H5" s="93" t="s">
        <v>9</v>
      </c>
      <c r="I5" s="1" t="s">
        <v>8</v>
      </c>
      <c r="K5" s="3" t="s">
        <v>12</v>
      </c>
      <c r="L5" s="50" t="s">
        <v>37</v>
      </c>
      <c r="M5" s="50" t="s">
        <v>14</v>
      </c>
      <c r="N5" s="50" t="s">
        <v>20</v>
      </c>
      <c r="O5" s="50" t="s">
        <v>21</v>
      </c>
      <c r="P5" s="50" t="s">
        <v>39</v>
      </c>
      <c r="Q5" s="50" t="s">
        <v>38</v>
      </c>
      <c r="R5" s="50" t="s">
        <v>22</v>
      </c>
      <c r="T5" s="3" t="s">
        <v>12</v>
      </c>
      <c r="U5" s="50" t="s">
        <v>37</v>
      </c>
      <c r="V5" s="50" t="s">
        <v>14</v>
      </c>
      <c r="W5" s="50" t="s">
        <v>20</v>
      </c>
      <c r="X5" s="50" t="s">
        <v>21</v>
      </c>
      <c r="Y5" s="50" t="s">
        <v>39</v>
      </c>
      <c r="Z5" s="50" t="s">
        <v>38</v>
      </c>
      <c r="AA5" s="50" t="s">
        <v>22</v>
      </c>
      <c r="AB5" s="38"/>
      <c r="AC5" s="3" t="s">
        <v>12</v>
      </c>
      <c r="AD5" s="50" t="s">
        <v>13</v>
      </c>
      <c r="AE5" s="50" t="s">
        <v>25</v>
      </c>
      <c r="AF5" s="50" t="s">
        <v>20</v>
      </c>
      <c r="AG5" s="50" t="s">
        <v>15</v>
      </c>
      <c r="AH5" s="50" t="s">
        <v>22</v>
      </c>
      <c r="AJ5" s="57" t="s">
        <v>12</v>
      </c>
      <c r="AK5" s="58" t="s">
        <v>37</v>
      </c>
      <c r="AL5" s="58" t="s">
        <v>14</v>
      </c>
      <c r="AM5" s="58" t="s">
        <v>20</v>
      </c>
      <c r="AN5" s="58" t="s">
        <v>21</v>
      </c>
      <c r="AO5" s="58" t="s">
        <v>39</v>
      </c>
      <c r="AP5" s="58" t="s">
        <v>38</v>
      </c>
      <c r="AQ5" s="38"/>
      <c r="AR5" s="57" t="s">
        <v>12</v>
      </c>
      <c r="AS5" s="58" t="s">
        <v>37</v>
      </c>
      <c r="AT5" s="58" t="s">
        <v>14</v>
      </c>
      <c r="AU5" s="58" t="s">
        <v>20</v>
      </c>
      <c r="AV5" s="58" t="s">
        <v>21</v>
      </c>
      <c r="AW5" s="58" t="s">
        <v>39</v>
      </c>
      <c r="AX5" s="58" t="s">
        <v>38</v>
      </c>
      <c r="AY5" s="38"/>
      <c r="AZ5" s="57" t="s">
        <v>12</v>
      </c>
      <c r="BA5" s="58" t="s">
        <v>37</v>
      </c>
      <c r="BB5" s="58" t="s">
        <v>14</v>
      </c>
      <c r="BC5" s="58" t="s">
        <v>25</v>
      </c>
      <c r="BD5" s="58" t="s">
        <v>20</v>
      </c>
      <c r="BE5" s="58" t="s">
        <v>39</v>
      </c>
      <c r="BG5" s="64" t="s">
        <v>12</v>
      </c>
      <c r="BH5" s="64" t="s">
        <v>37</v>
      </c>
      <c r="BI5" s="64" t="s">
        <v>14</v>
      </c>
      <c r="BJ5" s="65" t="s">
        <v>21</v>
      </c>
      <c r="BK5" s="65" t="s">
        <v>39</v>
      </c>
      <c r="BL5" s="65" t="s">
        <v>38</v>
      </c>
      <c r="BM5" s="65" t="s">
        <v>20</v>
      </c>
      <c r="BN5" s="38"/>
      <c r="BO5" s="64" t="s">
        <v>12</v>
      </c>
      <c r="BP5" s="64" t="s">
        <v>14</v>
      </c>
      <c r="BQ5" s="65" t="s">
        <v>21</v>
      </c>
      <c r="BR5" s="65" t="s">
        <v>39</v>
      </c>
      <c r="BS5" s="65" t="s">
        <v>38</v>
      </c>
      <c r="BT5" s="65" t="s">
        <v>20</v>
      </c>
      <c r="BV5" s="64" t="s">
        <v>12</v>
      </c>
      <c r="BW5" s="64" t="s">
        <v>37</v>
      </c>
      <c r="BX5" s="64" t="s">
        <v>14</v>
      </c>
      <c r="BY5" s="65" t="s">
        <v>25</v>
      </c>
      <c r="BZ5" s="65" t="s">
        <v>39</v>
      </c>
    </row>
    <row r="6" spans="1:78" ht="14.55" customHeight="1" thickBot="1" x14ac:dyDescent="0.35">
      <c r="A6" s="95"/>
      <c r="B6" s="95"/>
      <c r="C6" s="95"/>
      <c r="D6" s="95"/>
      <c r="E6" s="95"/>
      <c r="F6" s="95"/>
      <c r="G6" s="95"/>
      <c r="H6" s="95"/>
      <c r="I6" s="34">
        <f>SUM(I7,I15,I23,I31,I39,I47,I55)</f>
        <v>0</v>
      </c>
      <c r="J6" s="5"/>
      <c r="K6" s="66">
        <f>SUM(K7,K15,K23,K31,K39,K47,K55)</f>
        <v>0</v>
      </c>
      <c r="L6" s="6">
        <f>SUM(L7,L15,L23,L31,L39,L47,L55)</f>
        <v>0</v>
      </c>
      <c r="M6" s="6">
        <f t="shared" ref="M6:R6" si="9">SUM(M7,M15,M23,M31,M39,M47,M55)</f>
        <v>0</v>
      </c>
      <c r="N6" s="6">
        <f t="shared" si="9"/>
        <v>0</v>
      </c>
      <c r="O6" s="6">
        <f t="shared" si="9"/>
        <v>0</v>
      </c>
      <c r="P6" s="6">
        <f t="shared" si="9"/>
        <v>0</v>
      </c>
      <c r="Q6" s="6">
        <f t="shared" si="9"/>
        <v>0</v>
      </c>
      <c r="R6" s="6">
        <f t="shared" si="9"/>
        <v>0</v>
      </c>
      <c r="S6" s="7"/>
      <c r="T6" s="66">
        <f>SUM(T7,T15,T23,T31,T39,T47,T55)</f>
        <v>0</v>
      </c>
      <c r="U6" s="6">
        <f t="shared" ref="U6:AA6" si="10">SUM(U7,U15,U23,U31,U39,U47,U55)</f>
        <v>0</v>
      </c>
      <c r="V6" s="6">
        <f t="shared" si="10"/>
        <v>0</v>
      </c>
      <c r="W6" s="6">
        <f t="shared" si="10"/>
        <v>0</v>
      </c>
      <c r="X6" s="6">
        <f t="shared" si="10"/>
        <v>0</v>
      </c>
      <c r="Y6" s="6">
        <f t="shared" si="10"/>
        <v>0</v>
      </c>
      <c r="Z6" s="6">
        <f t="shared" si="10"/>
        <v>0</v>
      </c>
      <c r="AA6" s="6">
        <f t="shared" si="10"/>
        <v>0</v>
      </c>
      <c r="AB6" s="7"/>
      <c r="AC6" s="66">
        <f>SUM(AC7,AC15,AC23,AC31,AC39,AC47,AC55)</f>
        <v>0</v>
      </c>
      <c r="AD6" s="6">
        <f t="shared" ref="AD6:AH6" si="11">SUM(AD7,AD15,AD23,AD31,AD39,AD47,AD55)</f>
        <v>0</v>
      </c>
      <c r="AE6" s="6">
        <f t="shared" si="11"/>
        <v>0</v>
      </c>
      <c r="AF6" s="6">
        <f t="shared" si="11"/>
        <v>0</v>
      </c>
      <c r="AG6" s="6">
        <f t="shared" si="11"/>
        <v>0</v>
      </c>
      <c r="AH6" s="6">
        <f t="shared" si="11"/>
        <v>0</v>
      </c>
      <c r="AJ6" s="66">
        <f>SUM(AJ7,AJ15,AJ23,AJ31,AJ39,AJ47,AJ55)</f>
        <v>0</v>
      </c>
      <c r="AK6" s="6">
        <f t="shared" ref="AK6:AP6" si="12">SUM(AK7,AK15,AK23,AK31,AK39,AK47,AK55)</f>
        <v>0</v>
      </c>
      <c r="AL6" s="6">
        <f t="shared" si="12"/>
        <v>0</v>
      </c>
      <c r="AM6" s="6">
        <f t="shared" si="12"/>
        <v>0</v>
      </c>
      <c r="AN6" s="6">
        <f t="shared" si="12"/>
        <v>0</v>
      </c>
      <c r="AO6" s="6">
        <f t="shared" si="12"/>
        <v>0</v>
      </c>
      <c r="AP6" s="6">
        <f t="shared" si="12"/>
        <v>0</v>
      </c>
      <c r="AQ6" s="7"/>
      <c r="AR6" s="66">
        <f>SUM(AR7,AR15,AR23,AR31,AR39,AR47,AR55)</f>
        <v>0</v>
      </c>
      <c r="AS6" s="6">
        <f t="shared" ref="AS6:AX6" si="13">SUM(AS7,AS15,AS23,AS31,AS39,AS47,AS55)</f>
        <v>0</v>
      </c>
      <c r="AT6" s="6">
        <f t="shared" si="13"/>
        <v>0</v>
      </c>
      <c r="AU6" s="6">
        <f t="shared" si="13"/>
        <v>0</v>
      </c>
      <c r="AV6" s="6">
        <f t="shared" si="13"/>
        <v>0</v>
      </c>
      <c r="AW6" s="6">
        <f t="shared" si="13"/>
        <v>0</v>
      </c>
      <c r="AX6" s="6">
        <f t="shared" si="13"/>
        <v>0</v>
      </c>
      <c r="AY6" s="7"/>
      <c r="AZ6" s="66">
        <f>SUM(AZ7,AZ15,AZ23,AZ31,AZ39,AZ47,AZ55)</f>
        <v>0</v>
      </c>
      <c r="BA6" s="6">
        <f t="shared" ref="BA6:BE6" si="14">SUM(BA7,BA15,BA23,BA31,BA39,BA47,BA55)</f>
        <v>0</v>
      </c>
      <c r="BB6" s="6">
        <f t="shared" si="14"/>
        <v>0</v>
      </c>
      <c r="BC6" s="6">
        <f t="shared" si="14"/>
        <v>0</v>
      </c>
      <c r="BD6" s="6">
        <f t="shared" si="14"/>
        <v>0</v>
      </c>
      <c r="BE6" s="6">
        <f t="shared" si="14"/>
        <v>0</v>
      </c>
      <c r="BG6" s="66">
        <f>SUM(BG7,BG15,BG23,BG31,BG39,BG47,BG55)</f>
        <v>0</v>
      </c>
      <c r="BH6" s="6">
        <f t="shared" ref="BH6:BM6" si="15">SUM(BH7,BH15,BH23,BH31,BH39,BH47,BH55)</f>
        <v>0</v>
      </c>
      <c r="BI6" s="6">
        <f t="shared" si="15"/>
        <v>0</v>
      </c>
      <c r="BJ6" s="6">
        <f t="shared" si="15"/>
        <v>0</v>
      </c>
      <c r="BK6" s="6">
        <f t="shared" si="15"/>
        <v>0</v>
      </c>
      <c r="BL6" s="6">
        <f t="shared" si="15"/>
        <v>0</v>
      </c>
      <c r="BM6" s="6">
        <f t="shared" si="15"/>
        <v>0</v>
      </c>
      <c r="BN6" s="7"/>
      <c r="BO6" s="66">
        <f>SUM(BO7,BO15,BO23,BO31,BO39,BO47,BO55)</f>
        <v>0</v>
      </c>
      <c r="BP6" s="6">
        <f t="shared" ref="BP6:BT6" si="16">SUM(BP7,BP15,BP23,BP31,BP39,BP47,BP55)</f>
        <v>0</v>
      </c>
      <c r="BQ6" s="6">
        <f t="shared" si="16"/>
        <v>0</v>
      </c>
      <c r="BR6" s="6">
        <f t="shared" si="16"/>
        <v>0</v>
      </c>
      <c r="BS6" s="6">
        <f t="shared" si="16"/>
        <v>0</v>
      </c>
      <c r="BT6" s="6">
        <f t="shared" si="16"/>
        <v>0</v>
      </c>
      <c r="BV6" s="66">
        <f>SUM(BV7,BV15,BV23,BV31,BV39,BV47,BV55)</f>
        <v>0</v>
      </c>
      <c r="BW6" s="6">
        <f t="shared" ref="BW6:BZ6" si="17">SUM(BW7,BW15,BW23,BW31,BW39,BW47,BW55)</f>
        <v>0</v>
      </c>
      <c r="BX6" s="6">
        <f t="shared" si="17"/>
        <v>0</v>
      </c>
      <c r="BY6" s="6">
        <f t="shared" si="17"/>
        <v>0</v>
      </c>
      <c r="BZ6" s="6">
        <f t="shared" si="17"/>
        <v>0</v>
      </c>
    </row>
    <row r="7" spans="1:78" ht="16.05" customHeight="1" thickBot="1" x14ac:dyDescent="0.35">
      <c r="A7" s="91" t="str">
        <f>CONCATENATE("Aasta ",Koond!$A$9)</f>
        <v>Aasta 2013</v>
      </c>
      <c r="B7" s="92"/>
      <c r="C7" s="92"/>
      <c r="D7" s="92"/>
      <c r="E7" s="92"/>
      <c r="F7" s="92"/>
      <c r="G7" s="92"/>
      <c r="H7" s="92"/>
      <c r="I7" s="33">
        <f>SUM(I8:I14)</f>
        <v>0</v>
      </c>
      <c r="J7" s="5"/>
      <c r="K7" s="23">
        <f>SUM(K8:K14)</f>
        <v>0</v>
      </c>
      <c r="L7" s="23">
        <f t="shared" ref="L7:R7" si="18">SUM(L8:L14)</f>
        <v>0</v>
      </c>
      <c r="M7" s="23">
        <f t="shared" si="18"/>
        <v>0</v>
      </c>
      <c r="N7" s="23">
        <f t="shared" si="18"/>
        <v>0</v>
      </c>
      <c r="O7" s="23">
        <f t="shared" si="18"/>
        <v>0</v>
      </c>
      <c r="P7" s="23">
        <f t="shared" si="18"/>
        <v>0</v>
      </c>
      <c r="Q7" s="23">
        <f t="shared" si="18"/>
        <v>0</v>
      </c>
      <c r="R7" s="23">
        <f t="shared" si="18"/>
        <v>0</v>
      </c>
      <c r="S7" s="7"/>
      <c r="T7" s="23">
        <f>SUM(T8:T14)</f>
        <v>0</v>
      </c>
      <c r="U7" s="23">
        <f t="shared" ref="U7:AA7" si="19">SUM(U8:U14)</f>
        <v>0</v>
      </c>
      <c r="V7" s="23">
        <f t="shared" si="19"/>
        <v>0</v>
      </c>
      <c r="W7" s="23">
        <f t="shared" si="19"/>
        <v>0</v>
      </c>
      <c r="X7" s="23">
        <f t="shared" si="19"/>
        <v>0</v>
      </c>
      <c r="Y7" s="23">
        <f t="shared" si="19"/>
        <v>0</v>
      </c>
      <c r="Z7" s="23">
        <f t="shared" si="19"/>
        <v>0</v>
      </c>
      <c r="AA7" s="23">
        <f t="shared" si="19"/>
        <v>0</v>
      </c>
      <c r="AB7" s="7"/>
      <c r="AC7" s="23">
        <f>SUM(AC8:AC14)</f>
        <v>0</v>
      </c>
      <c r="AD7" s="23">
        <f t="shared" ref="AD7:AH7" si="20">SUM(AD8:AD14)</f>
        <v>0</v>
      </c>
      <c r="AE7" s="23">
        <f t="shared" si="20"/>
        <v>0</v>
      </c>
      <c r="AF7" s="23">
        <f t="shared" si="20"/>
        <v>0</v>
      </c>
      <c r="AG7" s="23">
        <f t="shared" si="20"/>
        <v>0</v>
      </c>
      <c r="AH7" s="23">
        <f t="shared" si="20"/>
        <v>0</v>
      </c>
      <c r="AJ7" s="23">
        <f>SUM(AJ8:AJ14)</f>
        <v>0</v>
      </c>
      <c r="AK7" s="23">
        <f t="shared" ref="AK7:AP7" si="21">SUM(AK8:AK14)</f>
        <v>0</v>
      </c>
      <c r="AL7" s="23">
        <f t="shared" si="21"/>
        <v>0</v>
      </c>
      <c r="AM7" s="23">
        <f t="shared" si="21"/>
        <v>0</v>
      </c>
      <c r="AN7" s="23">
        <f t="shared" si="21"/>
        <v>0</v>
      </c>
      <c r="AO7" s="23">
        <f t="shared" si="21"/>
        <v>0</v>
      </c>
      <c r="AP7" s="23">
        <f t="shared" si="21"/>
        <v>0</v>
      </c>
      <c r="AQ7" s="7"/>
      <c r="AR7" s="23">
        <f>SUM(AR8:AR14)</f>
        <v>0</v>
      </c>
      <c r="AS7" s="23">
        <f t="shared" ref="AS7:AX7" si="22">SUM(AS8:AS14)</f>
        <v>0</v>
      </c>
      <c r="AT7" s="23">
        <f t="shared" si="22"/>
        <v>0</v>
      </c>
      <c r="AU7" s="23">
        <f t="shared" si="22"/>
        <v>0</v>
      </c>
      <c r="AV7" s="23">
        <f t="shared" si="22"/>
        <v>0</v>
      </c>
      <c r="AW7" s="23">
        <f t="shared" si="22"/>
        <v>0</v>
      </c>
      <c r="AX7" s="23">
        <f t="shared" si="22"/>
        <v>0</v>
      </c>
      <c r="AY7" s="7"/>
      <c r="AZ7" s="23">
        <f>SUM(AZ8:AZ14)</f>
        <v>0</v>
      </c>
      <c r="BA7" s="23">
        <f t="shared" ref="BA7:BE7" si="23">SUM(BA8:BA14)</f>
        <v>0</v>
      </c>
      <c r="BB7" s="23">
        <f t="shared" si="23"/>
        <v>0</v>
      </c>
      <c r="BC7" s="23">
        <f t="shared" si="23"/>
        <v>0</v>
      </c>
      <c r="BD7" s="23">
        <f t="shared" si="23"/>
        <v>0</v>
      </c>
      <c r="BE7" s="23">
        <f t="shared" si="23"/>
        <v>0</v>
      </c>
      <c r="BG7" s="23">
        <f>SUM(BG8:BG14)</f>
        <v>0</v>
      </c>
      <c r="BH7" s="23">
        <f t="shared" ref="BH7:BI7" si="24">SUM(BH8:BH14)</f>
        <v>0</v>
      </c>
      <c r="BI7" s="23">
        <f t="shared" si="24"/>
        <v>0</v>
      </c>
      <c r="BJ7" s="23">
        <f t="shared" ref="BJ7" si="25">SUM(BJ8:BJ14)</f>
        <v>0</v>
      </c>
      <c r="BK7" s="23">
        <f t="shared" ref="BK7:BM7" si="26">SUM(BK8:BK14)</f>
        <v>0</v>
      </c>
      <c r="BL7" s="23">
        <f t="shared" si="26"/>
        <v>0</v>
      </c>
      <c r="BM7" s="23">
        <f t="shared" si="26"/>
        <v>0</v>
      </c>
      <c r="BN7" s="7"/>
      <c r="BO7" s="23">
        <f>SUM(BO8:BO14)</f>
        <v>0</v>
      </c>
      <c r="BP7" s="23">
        <f t="shared" ref="BP7" si="27">SUM(BP8:BP14)</f>
        <v>0</v>
      </c>
      <c r="BQ7" s="23">
        <f t="shared" ref="BQ7:BT7" si="28">SUM(BQ8:BQ14)</f>
        <v>0</v>
      </c>
      <c r="BR7" s="23">
        <f t="shared" ref="BR7" si="29">SUM(BR8:BR14)</f>
        <v>0</v>
      </c>
      <c r="BS7" s="23">
        <f t="shared" si="28"/>
        <v>0</v>
      </c>
      <c r="BT7" s="23">
        <f t="shared" si="28"/>
        <v>0</v>
      </c>
      <c r="BV7" s="23">
        <f>SUM(BV8:BV14)</f>
        <v>0</v>
      </c>
      <c r="BW7" s="23">
        <f t="shared" ref="BW7:BX7" si="30">SUM(BW8:BW14)</f>
        <v>0</v>
      </c>
      <c r="BX7" s="23">
        <f t="shared" si="30"/>
        <v>0</v>
      </c>
      <c r="BY7" s="23">
        <f t="shared" ref="BY7:BZ7" si="31">SUM(BY8:BY14)</f>
        <v>0</v>
      </c>
      <c r="BZ7" s="23">
        <f t="shared" si="31"/>
        <v>0</v>
      </c>
    </row>
    <row r="8" spans="1:78" s="12" customFormat="1" ht="31.95" customHeight="1" x14ac:dyDescent="0.3">
      <c r="A8" s="8"/>
      <c r="B8" s="9"/>
      <c r="C8" s="9"/>
      <c r="D8" s="9"/>
      <c r="E8" s="9"/>
      <c r="F8" s="9"/>
      <c r="G8" s="9"/>
      <c r="H8" s="9"/>
      <c r="I8" s="19">
        <f>SUM(K8,T8,AC8,AJ8,AR8,AZ8,BG8,BO8,BV8)</f>
        <v>0</v>
      </c>
      <c r="J8" s="10"/>
      <c r="K8" s="21">
        <f>SUM(L8:R8)</f>
        <v>0</v>
      </c>
      <c r="L8" s="22"/>
      <c r="M8" s="22"/>
      <c r="N8" s="22"/>
      <c r="O8" s="22"/>
      <c r="P8" s="22"/>
      <c r="Q8" s="53"/>
      <c r="R8" s="24"/>
      <c r="S8" s="11"/>
      <c r="T8" s="21">
        <f>SUM(U8:AA8)</f>
        <v>0</v>
      </c>
      <c r="U8" s="22"/>
      <c r="V8" s="22"/>
      <c r="W8" s="22"/>
      <c r="X8" s="22"/>
      <c r="Y8" s="53"/>
      <c r="Z8" s="53"/>
      <c r="AA8" s="24"/>
      <c r="AB8" s="11"/>
      <c r="AC8" s="21">
        <f t="shared" ref="AC8:AC14" si="32">SUM(AD8:AH8)</f>
        <v>0</v>
      </c>
      <c r="AD8" s="22"/>
      <c r="AE8" s="22"/>
      <c r="AF8" s="22"/>
      <c r="AG8" s="22"/>
      <c r="AH8" s="24"/>
      <c r="AJ8" s="59">
        <f>SUM(AK8:AP8)</f>
        <v>0</v>
      </c>
      <c r="AK8" s="22"/>
      <c r="AL8" s="22"/>
      <c r="AM8" s="22"/>
      <c r="AN8" s="22"/>
      <c r="AO8" s="53"/>
      <c r="AP8" s="24"/>
      <c r="AQ8" s="11"/>
      <c r="AR8" s="59">
        <f>SUM(AS8:AX8)</f>
        <v>0</v>
      </c>
      <c r="AS8" s="22"/>
      <c r="AT8" s="22"/>
      <c r="AU8" s="22"/>
      <c r="AV8" s="22"/>
      <c r="AW8" s="53"/>
      <c r="AX8" s="24"/>
      <c r="AY8" s="11"/>
      <c r="AZ8" s="59">
        <f>SUM(BA8:BE8)</f>
        <v>0</v>
      </c>
      <c r="BA8" s="22"/>
      <c r="BB8" s="22"/>
      <c r="BC8" s="22"/>
      <c r="BD8" s="22"/>
      <c r="BE8" s="24"/>
      <c r="BG8" s="67">
        <f>SUM(BH8:BM8)</f>
        <v>0</v>
      </c>
      <c r="BH8" s="22"/>
      <c r="BI8" s="22"/>
      <c r="BJ8" s="22"/>
      <c r="BK8" s="53"/>
      <c r="BL8" s="53"/>
      <c r="BM8" s="24"/>
      <c r="BN8" s="11"/>
      <c r="BO8" s="67">
        <f>SUM(BP8:BT8)</f>
        <v>0</v>
      </c>
      <c r="BP8" s="22"/>
      <c r="BQ8" s="22"/>
      <c r="BR8" s="53"/>
      <c r="BS8" s="53"/>
      <c r="BT8" s="24"/>
      <c r="BV8" s="67">
        <f>SUM(BW8:BZ8)</f>
        <v>0</v>
      </c>
      <c r="BW8" s="22"/>
      <c r="BX8" s="22"/>
      <c r="BY8" s="22"/>
      <c r="BZ8" s="24"/>
    </row>
    <row r="9" spans="1:78" s="12" customFormat="1" ht="31.95" customHeight="1" x14ac:dyDescent="0.3">
      <c r="A9" s="13"/>
      <c r="B9" s="14"/>
      <c r="C9" s="14"/>
      <c r="D9" s="14"/>
      <c r="E9" s="14"/>
      <c r="F9" s="14"/>
      <c r="G9" s="14"/>
      <c r="H9" s="14"/>
      <c r="I9" s="19">
        <f t="shared" ref="I9:I14" si="33">SUM(K9,T9,AC9,AJ9,AR9,AZ9,BG9,BO9,BV9)</f>
        <v>0</v>
      </c>
      <c r="J9" s="10"/>
      <c r="K9" s="15">
        <f t="shared" ref="K9:K14" si="34">SUM(L9:R9)</f>
        <v>0</v>
      </c>
      <c r="L9" s="25"/>
      <c r="M9" s="25"/>
      <c r="N9" s="25"/>
      <c r="O9" s="25"/>
      <c r="P9" s="25"/>
      <c r="Q9" s="54"/>
      <c r="R9" s="26"/>
      <c r="S9" s="11"/>
      <c r="T9" s="15">
        <f t="shared" ref="T9:T14" si="35">SUM(U9:AA9)</f>
        <v>0</v>
      </c>
      <c r="U9" s="25"/>
      <c r="V9" s="25"/>
      <c r="W9" s="25"/>
      <c r="X9" s="25"/>
      <c r="Y9" s="54"/>
      <c r="Z9" s="54"/>
      <c r="AA9" s="26"/>
      <c r="AB9" s="11"/>
      <c r="AC9" s="15">
        <f t="shared" si="32"/>
        <v>0</v>
      </c>
      <c r="AD9" s="25"/>
      <c r="AE9" s="25"/>
      <c r="AF9" s="25"/>
      <c r="AG9" s="25"/>
      <c r="AH9" s="26"/>
      <c r="AJ9" s="60">
        <f t="shared" ref="AJ9:AJ14" si="36">SUM(AK9:AP9)</f>
        <v>0</v>
      </c>
      <c r="AK9" s="25"/>
      <c r="AL9" s="25"/>
      <c r="AM9" s="25"/>
      <c r="AN9" s="25"/>
      <c r="AO9" s="54"/>
      <c r="AP9" s="26"/>
      <c r="AQ9" s="11"/>
      <c r="AR9" s="60">
        <f t="shared" ref="AR9:AR14" si="37">SUM(AS9:AX9)</f>
        <v>0</v>
      </c>
      <c r="AS9" s="25"/>
      <c r="AT9" s="25"/>
      <c r="AU9" s="25"/>
      <c r="AV9" s="25"/>
      <c r="AW9" s="54"/>
      <c r="AX9" s="26"/>
      <c r="AY9" s="11"/>
      <c r="AZ9" s="59">
        <f t="shared" ref="AZ9:AZ14" si="38">SUM(BA9:BE9)</f>
        <v>0</v>
      </c>
      <c r="BA9" s="25"/>
      <c r="BB9" s="25"/>
      <c r="BC9" s="25"/>
      <c r="BD9" s="25"/>
      <c r="BE9" s="26"/>
      <c r="BG9" s="67">
        <f t="shared" ref="BG9:BG14" si="39">SUM(BH9:BM9)</f>
        <v>0</v>
      </c>
      <c r="BH9" s="25"/>
      <c r="BI9" s="25"/>
      <c r="BJ9" s="25"/>
      <c r="BK9" s="54"/>
      <c r="BL9" s="54"/>
      <c r="BM9" s="26"/>
      <c r="BN9" s="11"/>
      <c r="BO9" s="67">
        <f t="shared" ref="BO9:BO14" si="40">SUM(BP9:BT9)</f>
        <v>0</v>
      </c>
      <c r="BP9" s="25"/>
      <c r="BQ9" s="25"/>
      <c r="BR9" s="54"/>
      <c r="BS9" s="54"/>
      <c r="BT9" s="26"/>
      <c r="BV9" s="67">
        <f t="shared" ref="BV9:BV14" si="41">SUM(BW9:BZ9)</f>
        <v>0</v>
      </c>
      <c r="BW9" s="25"/>
      <c r="BX9" s="25"/>
      <c r="BY9" s="25"/>
      <c r="BZ9" s="26"/>
    </row>
    <row r="10" spans="1:78" s="12" customFormat="1" ht="31.95" customHeight="1" x14ac:dyDescent="0.3">
      <c r="A10" s="13"/>
      <c r="B10" s="14"/>
      <c r="C10" s="14"/>
      <c r="D10" s="14"/>
      <c r="E10" s="14"/>
      <c r="F10" s="14"/>
      <c r="G10" s="14"/>
      <c r="H10" s="14"/>
      <c r="I10" s="19">
        <f t="shared" si="33"/>
        <v>0</v>
      </c>
      <c r="J10" s="10"/>
      <c r="K10" s="15">
        <f t="shared" si="34"/>
        <v>0</v>
      </c>
      <c r="L10" s="25"/>
      <c r="M10" s="25"/>
      <c r="N10" s="25"/>
      <c r="O10" s="25"/>
      <c r="P10" s="25"/>
      <c r="Q10" s="54"/>
      <c r="R10" s="26"/>
      <c r="S10" s="11"/>
      <c r="T10" s="15">
        <f t="shared" si="35"/>
        <v>0</v>
      </c>
      <c r="U10" s="25"/>
      <c r="V10" s="25"/>
      <c r="W10" s="25"/>
      <c r="X10" s="25"/>
      <c r="Y10" s="54"/>
      <c r="Z10" s="54"/>
      <c r="AA10" s="26"/>
      <c r="AB10" s="11"/>
      <c r="AC10" s="15">
        <f t="shared" si="32"/>
        <v>0</v>
      </c>
      <c r="AD10" s="25"/>
      <c r="AE10" s="25"/>
      <c r="AF10" s="25"/>
      <c r="AG10" s="25"/>
      <c r="AH10" s="26"/>
      <c r="AJ10" s="60">
        <f t="shared" si="36"/>
        <v>0</v>
      </c>
      <c r="AK10" s="25"/>
      <c r="AL10" s="25"/>
      <c r="AM10" s="25"/>
      <c r="AN10" s="25"/>
      <c r="AO10" s="54"/>
      <c r="AP10" s="26"/>
      <c r="AQ10" s="11"/>
      <c r="AR10" s="60">
        <f t="shared" si="37"/>
        <v>0</v>
      </c>
      <c r="AS10" s="25"/>
      <c r="AT10" s="25"/>
      <c r="AU10" s="25"/>
      <c r="AV10" s="25"/>
      <c r="AW10" s="54"/>
      <c r="AX10" s="26"/>
      <c r="AY10" s="11"/>
      <c r="AZ10" s="59">
        <f t="shared" si="38"/>
        <v>0</v>
      </c>
      <c r="BA10" s="25"/>
      <c r="BB10" s="25"/>
      <c r="BC10" s="25"/>
      <c r="BD10" s="25"/>
      <c r="BE10" s="26"/>
      <c r="BG10" s="67">
        <f t="shared" si="39"/>
        <v>0</v>
      </c>
      <c r="BH10" s="25"/>
      <c r="BI10" s="25"/>
      <c r="BJ10" s="25"/>
      <c r="BK10" s="54"/>
      <c r="BL10" s="54"/>
      <c r="BM10" s="26"/>
      <c r="BN10" s="11"/>
      <c r="BO10" s="67">
        <f t="shared" si="40"/>
        <v>0</v>
      </c>
      <c r="BP10" s="25"/>
      <c r="BQ10" s="25"/>
      <c r="BR10" s="54"/>
      <c r="BS10" s="54"/>
      <c r="BT10" s="26"/>
      <c r="BV10" s="67">
        <f t="shared" si="41"/>
        <v>0</v>
      </c>
      <c r="BW10" s="25"/>
      <c r="BX10" s="25"/>
      <c r="BY10" s="25"/>
      <c r="BZ10" s="26"/>
    </row>
    <row r="11" spans="1:78" s="12" customFormat="1" ht="31.95" customHeight="1" x14ac:dyDescent="0.3">
      <c r="A11" s="13"/>
      <c r="B11" s="14"/>
      <c r="C11" s="14"/>
      <c r="D11" s="14"/>
      <c r="E11" s="14"/>
      <c r="F11" s="14"/>
      <c r="G11" s="14"/>
      <c r="H11" s="14"/>
      <c r="I11" s="19">
        <f t="shared" si="33"/>
        <v>0</v>
      </c>
      <c r="J11" s="10"/>
      <c r="K11" s="15">
        <f t="shared" si="34"/>
        <v>0</v>
      </c>
      <c r="L11" s="25"/>
      <c r="M11" s="25"/>
      <c r="N11" s="25"/>
      <c r="O11" s="25"/>
      <c r="P11" s="25"/>
      <c r="Q11" s="54"/>
      <c r="R11" s="26"/>
      <c r="S11" s="11"/>
      <c r="T11" s="15">
        <f t="shared" si="35"/>
        <v>0</v>
      </c>
      <c r="U11" s="25"/>
      <c r="V11" s="25"/>
      <c r="W11" s="25"/>
      <c r="X11" s="25"/>
      <c r="Y11" s="54"/>
      <c r="Z11" s="54"/>
      <c r="AA11" s="26"/>
      <c r="AB11" s="11"/>
      <c r="AC11" s="15">
        <f t="shared" si="32"/>
        <v>0</v>
      </c>
      <c r="AD11" s="25"/>
      <c r="AE11" s="25"/>
      <c r="AF11" s="25"/>
      <c r="AG11" s="25"/>
      <c r="AH11" s="26"/>
      <c r="AJ11" s="60">
        <f t="shared" si="36"/>
        <v>0</v>
      </c>
      <c r="AK11" s="25"/>
      <c r="AL11" s="25"/>
      <c r="AM11" s="25"/>
      <c r="AN11" s="25"/>
      <c r="AO11" s="54"/>
      <c r="AP11" s="26"/>
      <c r="AQ11" s="11"/>
      <c r="AR11" s="60">
        <f t="shared" si="37"/>
        <v>0</v>
      </c>
      <c r="AS11" s="25"/>
      <c r="AT11" s="25"/>
      <c r="AU11" s="25"/>
      <c r="AV11" s="25"/>
      <c r="AW11" s="54"/>
      <c r="AX11" s="26"/>
      <c r="AY11" s="11"/>
      <c r="AZ11" s="59">
        <f t="shared" si="38"/>
        <v>0</v>
      </c>
      <c r="BA11" s="25"/>
      <c r="BB11" s="25"/>
      <c r="BC11" s="25"/>
      <c r="BD11" s="25"/>
      <c r="BE11" s="26"/>
      <c r="BG11" s="67">
        <f t="shared" si="39"/>
        <v>0</v>
      </c>
      <c r="BH11" s="25"/>
      <c r="BI11" s="25"/>
      <c r="BJ11" s="25"/>
      <c r="BK11" s="54"/>
      <c r="BL11" s="54"/>
      <c r="BM11" s="26"/>
      <c r="BN11" s="11"/>
      <c r="BO11" s="67">
        <f t="shared" si="40"/>
        <v>0</v>
      </c>
      <c r="BP11" s="25"/>
      <c r="BQ11" s="25"/>
      <c r="BR11" s="54"/>
      <c r="BS11" s="54"/>
      <c r="BT11" s="26"/>
      <c r="BV11" s="67">
        <f t="shared" si="41"/>
        <v>0</v>
      </c>
      <c r="BW11" s="25"/>
      <c r="BX11" s="25"/>
      <c r="BY11" s="25"/>
      <c r="BZ11" s="26"/>
    </row>
    <row r="12" spans="1:78" s="12" customFormat="1" ht="31.95" customHeight="1" x14ac:dyDescent="0.3">
      <c r="A12" s="13"/>
      <c r="B12" s="14"/>
      <c r="C12" s="14"/>
      <c r="D12" s="14"/>
      <c r="E12" s="14"/>
      <c r="F12" s="14"/>
      <c r="G12" s="14"/>
      <c r="H12" s="14"/>
      <c r="I12" s="19">
        <f t="shared" si="33"/>
        <v>0</v>
      </c>
      <c r="J12" s="10"/>
      <c r="K12" s="15">
        <f t="shared" si="34"/>
        <v>0</v>
      </c>
      <c r="L12" s="25"/>
      <c r="M12" s="25"/>
      <c r="N12" s="25"/>
      <c r="O12" s="25"/>
      <c r="P12" s="25"/>
      <c r="Q12" s="54"/>
      <c r="R12" s="26"/>
      <c r="S12" s="11"/>
      <c r="T12" s="15">
        <f t="shared" si="35"/>
        <v>0</v>
      </c>
      <c r="U12" s="25"/>
      <c r="V12" s="25"/>
      <c r="W12" s="25"/>
      <c r="X12" s="25"/>
      <c r="Y12" s="54"/>
      <c r="Z12" s="54"/>
      <c r="AA12" s="26"/>
      <c r="AB12" s="11"/>
      <c r="AC12" s="15">
        <f t="shared" si="32"/>
        <v>0</v>
      </c>
      <c r="AD12" s="25"/>
      <c r="AE12" s="25"/>
      <c r="AF12" s="25"/>
      <c r="AG12" s="25"/>
      <c r="AH12" s="26"/>
      <c r="AJ12" s="60">
        <f t="shared" si="36"/>
        <v>0</v>
      </c>
      <c r="AK12" s="25"/>
      <c r="AL12" s="25"/>
      <c r="AM12" s="25"/>
      <c r="AN12" s="25"/>
      <c r="AO12" s="54"/>
      <c r="AP12" s="26"/>
      <c r="AQ12" s="11"/>
      <c r="AR12" s="60">
        <f t="shared" si="37"/>
        <v>0</v>
      </c>
      <c r="AS12" s="25"/>
      <c r="AT12" s="25"/>
      <c r="AU12" s="25"/>
      <c r="AV12" s="25"/>
      <c r="AW12" s="54"/>
      <c r="AX12" s="26"/>
      <c r="AY12" s="11"/>
      <c r="AZ12" s="59">
        <f t="shared" si="38"/>
        <v>0</v>
      </c>
      <c r="BA12" s="25"/>
      <c r="BB12" s="25"/>
      <c r="BC12" s="25"/>
      <c r="BD12" s="25"/>
      <c r="BE12" s="26"/>
      <c r="BG12" s="67">
        <f t="shared" si="39"/>
        <v>0</v>
      </c>
      <c r="BH12" s="25"/>
      <c r="BI12" s="25"/>
      <c r="BJ12" s="25"/>
      <c r="BK12" s="54"/>
      <c r="BL12" s="54"/>
      <c r="BM12" s="26"/>
      <c r="BN12" s="11"/>
      <c r="BO12" s="67">
        <f t="shared" si="40"/>
        <v>0</v>
      </c>
      <c r="BP12" s="25"/>
      <c r="BQ12" s="25"/>
      <c r="BR12" s="54"/>
      <c r="BS12" s="54"/>
      <c r="BT12" s="26"/>
      <c r="BV12" s="67">
        <f t="shared" si="41"/>
        <v>0</v>
      </c>
      <c r="BW12" s="25"/>
      <c r="BX12" s="25"/>
      <c r="BY12" s="25"/>
      <c r="BZ12" s="26"/>
    </row>
    <row r="13" spans="1:78" s="12" customFormat="1" ht="31.95" customHeight="1" x14ac:dyDescent="0.3">
      <c r="A13" s="13"/>
      <c r="B13" s="14"/>
      <c r="C13" s="14"/>
      <c r="D13" s="14"/>
      <c r="E13" s="14"/>
      <c r="F13" s="14"/>
      <c r="G13" s="14"/>
      <c r="H13" s="14"/>
      <c r="I13" s="19">
        <f t="shared" si="33"/>
        <v>0</v>
      </c>
      <c r="J13" s="10"/>
      <c r="K13" s="15">
        <f t="shared" si="34"/>
        <v>0</v>
      </c>
      <c r="L13" s="25"/>
      <c r="M13" s="25"/>
      <c r="N13" s="25"/>
      <c r="O13" s="25"/>
      <c r="P13" s="25"/>
      <c r="Q13" s="54"/>
      <c r="R13" s="26"/>
      <c r="S13" s="11"/>
      <c r="T13" s="15">
        <f t="shared" si="35"/>
        <v>0</v>
      </c>
      <c r="U13" s="25"/>
      <c r="V13" s="25"/>
      <c r="W13" s="25"/>
      <c r="X13" s="25"/>
      <c r="Y13" s="54"/>
      <c r="Z13" s="54"/>
      <c r="AA13" s="26"/>
      <c r="AB13" s="11"/>
      <c r="AC13" s="15">
        <f t="shared" si="32"/>
        <v>0</v>
      </c>
      <c r="AD13" s="25"/>
      <c r="AE13" s="25"/>
      <c r="AF13" s="25"/>
      <c r="AG13" s="25"/>
      <c r="AH13" s="26"/>
      <c r="AJ13" s="60">
        <f t="shared" si="36"/>
        <v>0</v>
      </c>
      <c r="AK13" s="25"/>
      <c r="AL13" s="25"/>
      <c r="AM13" s="25"/>
      <c r="AN13" s="25"/>
      <c r="AO13" s="54"/>
      <c r="AP13" s="26"/>
      <c r="AQ13" s="11"/>
      <c r="AR13" s="60">
        <f t="shared" si="37"/>
        <v>0</v>
      </c>
      <c r="AS13" s="25"/>
      <c r="AT13" s="25"/>
      <c r="AU13" s="25"/>
      <c r="AV13" s="25"/>
      <c r="AW13" s="54"/>
      <c r="AX13" s="26"/>
      <c r="AY13" s="11"/>
      <c r="AZ13" s="59">
        <f t="shared" si="38"/>
        <v>0</v>
      </c>
      <c r="BA13" s="25"/>
      <c r="BB13" s="25"/>
      <c r="BC13" s="25"/>
      <c r="BD13" s="25"/>
      <c r="BE13" s="26"/>
      <c r="BG13" s="67">
        <f t="shared" si="39"/>
        <v>0</v>
      </c>
      <c r="BH13" s="25"/>
      <c r="BI13" s="25"/>
      <c r="BJ13" s="25"/>
      <c r="BK13" s="54"/>
      <c r="BL13" s="54"/>
      <c r="BM13" s="26"/>
      <c r="BN13" s="11"/>
      <c r="BO13" s="67">
        <f t="shared" si="40"/>
        <v>0</v>
      </c>
      <c r="BP13" s="25"/>
      <c r="BQ13" s="25"/>
      <c r="BR13" s="54"/>
      <c r="BS13" s="54"/>
      <c r="BT13" s="26"/>
      <c r="BV13" s="67">
        <f t="shared" si="41"/>
        <v>0</v>
      </c>
      <c r="BW13" s="25"/>
      <c r="BX13" s="25"/>
      <c r="BY13" s="25"/>
      <c r="BZ13" s="26"/>
    </row>
    <row r="14" spans="1:78" s="12" customFormat="1" ht="31.95" customHeight="1" thickBot="1" x14ac:dyDescent="0.35">
      <c r="A14" s="13"/>
      <c r="B14" s="14"/>
      <c r="C14" s="14"/>
      <c r="D14" s="14"/>
      <c r="E14" s="14"/>
      <c r="F14" s="14"/>
      <c r="G14" s="14"/>
      <c r="H14" s="14"/>
      <c r="I14" s="19">
        <f t="shared" si="33"/>
        <v>0</v>
      </c>
      <c r="J14" s="10"/>
      <c r="K14" s="15">
        <f t="shared" si="34"/>
        <v>0</v>
      </c>
      <c r="L14" s="25"/>
      <c r="M14" s="25"/>
      <c r="N14" s="25"/>
      <c r="O14" s="25"/>
      <c r="P14" s="25"/>
      <c r="Q14" s="54"/>
      <c r="R14" s="26"/>
      <c r="S14" s="11"/>
      <c r="T14" s="15">
        <f t="shared" si="35"/>
        <v>0</v>
      </c>
      <c r="U14" s="25"/>
      <c r="V14" s="25"/>
      <c r="W14" s="25"/>
      <c r="X14" s="25"/>
      <c r="Y14" s="54"/>
      <c r="Z14" s="54"/>
      <c r="AA14" s="26"/>
      <c r="AB14" s="11"/>
      <c r="AC14" s="15">
        <f t="shared" si="32"/>
        <v>0</v>
      </c>
      <c r="AD14" s="25"/>
      <c r="AE14" s="25"/>
      <c r="AF14" s="25"/>
      <c r="AG14" s="25"/>
      <c r="AH14" s="26"/>
      <c r="AJ14" s="60">
        <f t="shared" si="36"/>
        <v>0</v>
      </c>
      <c r="AK14" s="25"/>
      <c r="AL14" s="25"/>
      <c r="AM14" s="25"/>
      <c r="AN14" s="25"/>
      <c r="AO14" s="54"/>
      <c r="AP14" s="26"/>
      <c r="AQ14" s="11"/>
      <c r="AR14" s="60">
        <f t="shared" si="37"/>
        <v>0</v>
      </c>
      <c r="AS14" s="25"/>
      <c r="AT14" s="25"/>
      <c r="AU14" s="25"/>
      <c r="AV14" s="25"/>
      <c r="AW14" s="54"/>
      <c r="AX14" s="26"/>
      <c r="AY14" s="11"/>
      <c r="AZ14" s="59">
        <f t="shared" si="38"/>
        <v>0</v>
      </c>
      <c r="BA14" s="25"/>
      <c r="BB14" s="25"/>
      <c r="BC14" s="25"/>
      <c r="BD14" s="25"/>
      <c r="BE14" s="26"/>
      <c r="BG14" s="67">
        <f t="shared" si="39"/>
        <v>0</v>
      </c>
      <c r="BH14" s="25"/>
      <c r="BI14" s="25"/>
      <c r="BJ14" s="25"/>
      <c r="BK14" s="54"/>
      <c r="BL14" s="54"/>
      <c r="BM14" s="26"/>
      <c r="BN14" s="11"/>
      <c r="BO14" s="67">
        <f t="shared" si="40"/>
        <v>0</v>
      </c>
      <c r="BP14" s="25"/>
      <c r="BQ14" s="25"/>
      <c r="BR14" s="54"/>
      <c r="BS14" s="54"/>
      <c r="BT14" s="26"/>
      <c r="BV14" s="67">
        <f t="shared" si="41"/>
        <v>0</v>
      </c>
      <c r="BW14" s="25"/>
      <c r="BX14" s="25"/>
      <c r="BY14" s="25"/>
      <c r="BZ14" s="26"/>
    </row>
    <row r="15" spans="1:78" s="12" customFormat="1" ht="16.05" customHeight="1" thickBot="1" x14ac:dyDescent="0.35">
      <c r="A15" s="91" t="str">
        <f>CONCATENATE("Aasta ",Koond!$A$10)</f>
        <v>Aasta 2014</v>
      </c>
      <c r="B15" s="92"/>
      <c r="C15" s="92"/>
      <c r="D15" s="92"/>
      <c r="E15" s="92"/>
      <c r="F15" s="92"/>
      <c r="G15" s="92"/>
      <c r="H15" s="92"/>
      <c r="I15" s="33">
        <f>SUM(I16:I22)</f>
        <v>0</v>
      </c>
      <c r="J15" s="5"/>
      <c r="K15" s="23">
        <f>SUM(K16:K22)</f>
        <v>0</v>
      </c>
      <c r="L15" s="23">
        <f t="shared" ref="L15:R15" si="42">SUM(L16:L22)</f>
        <v>0</v>
      </c>
      <c r="M15" s="23">
        <f t="shared" si="42"/>
        <v>0</v>
      </c>
      <c r="N15" s="23">
        <f t="shared" si="42"/>
        <v>0</v>
      </c>
      <c r="O15" s="23">
        <f t="shared" si="42"/>
        <v>0</v>
      </c>
      <c r="P15" s="23">
        <f t="shared" si="42"/>
        <v>0</v>
      </c>
      <c r="Q15" s="23">
        <f t="shared" si="42"/>
        <v>0</v>
      </c>
      <c r="R15" s="23">
        <f t="shared" si="42"/>
        <v>0</v>
      </c>
      <c r="S15" s="7"/>
      <c r="T15" s="23">
        <f>SUM(T16:T22)</f>
        <v>0</v>
      </c>
      <c r="U15" s="23">
        <f t="shared" ref="U15:AA15" si="43">SUM(U16:U22)</f>
        <v>0</v>
      </c>
      <c r="V15" s="23">
        <f t="shared" si="43"/>
        <v>0</v>
      </c>
      <c r="W15" s="23">
        <f t="shared" si="43"/>
        <v>0</v>
      </c>
      <c r="X15" s="23">
        <f t="shared" si="43"/>
        <v>0</v>
      </c>
      <c r="Y15" s="23">
        <f t="shared" si="43"/>
        <v>0</v>
      </c>
      <c r="Z15" s="23">
        <f t="shared" si="43"/>
        <v>0</v>
      </c>
      <c r="AA15" s="23">
        <f t="shared" si="43"/>
        <v>0</v>
      </c>
      <c r="AB15" s="7"/>
      <c r="AC15" s="23">
        <f>SUM(AC16:AC22)</f>
        <v>0</v>
      </c>
      <c r="AD15" s="23">
        <f t="shared" ref="AD15:AH15" si="44">SUM(AD16:AD22)</f>
        <v>0</v>
      </c>
      <c r="AE15" s="23">
        <f t="shared" si="44"/>
        <v>0</v>
      </c>
      <c r="AF15" s="23">
        <f t="shared" si="44"/>
        <v>0</v>
      </c>
      <c r="AG15" s="23">
        <f t="shared" si="44"/>
        <v>0</v>
      </c>
      <c r="AH15" s="23">
        <f t="shared" si="44"/>
        <v>0</v>
      </c>
      <c r="AJ15" s="23">
        <f>SUM(AJ16:AJ22)</f>
        <v>0</v>
      </c>
      <c r="AK15" s="23">
        <f t="shared" ref="AK15:AP15" si="45">SUM(AK16:AK22)</f>
        <v>0</v>
      </c>
      <c r="AL15" s="23">
        <f t="shared" si="45"/>
        <v>0</v>
      </c>
      <c r="AM15" s="23">
        <f t="shared" si="45"/>
        <v>0</v>
      </c>
      <c r="AN15" s="23">
        <f t="shared" si="45"/>
        <v>0</v>
      </c>
      <c r="AO15" s="23"/>
      <c r="AP15" s="23">
        <f t="shared" si="45"/>
        <v>0</v>
      </c>
      <c r="AQ15" s="7"/>
      <c r="AR15" s="23">
        <f>SUM(AR16:AR22)</f>
        <v>0</v>
      </c>
      <c r="AS15" s="23">
        <f t="shared" ref="AS15:AX15" si="46">SUM(AS16:AS22)</f>
        <v>0</v>
      </c>
      <c r="AT15" s="23">
        <f t="shared" si="46"/>
        <v>0</v>
      </c>
      <c r="AU15" s="23">
        <f t="shared" si="46"/>
        <v>0</v>
      </c>
      <c r="AV15" s="23">
        <f t="shared" si="46"/>
        <v>0</v>
      </c>
      <c r="AW15" s="23">
        <f t="shared" si="46"/>
        <v>0</v>
      </c>
      <c r="AX15" s="23">
        <f t="shared" si="46"/>
        <v>0</v>
      </c>
      <c r="AY15" s="7"/>
      <c r="AZ15" s="23">
        <f>SUM(AZ16:AZ22)</f>
        <v>0</v>
      </c>
      <c r="BA15" s="23">
        <f t="shared" ref="BA15:BE15" si="47">SUM(BA16:BA22)</f>
        <v>0</v>
      </c>
      <c r="BB15" s="23">
        <f t="shared" si="47"/>
        <v>0</v>
      </c>
      <c r="BC15" s="23">
        <f t="shared" si="47"/>
        <v>0</v>
      </c>
      <c r="BD15" s="23">
        <f t="shared" si="47"/>
        <v>0</v>
      </c>
      <c r="BE15" s="23">
        <f t="shared" si="47"/>
        <v>0</v>
      </c>
      <c r="BG15" s="23">
        <f>SUM(BG16:BG22)</f>
        <v>0</v>
      </c>
      <c r="BH15" s="23">
        <f t="shared" ref="BH15:BI15" si="48">SUM(BH16:BH22)</f>
        <v>0</v>
      </c>
      <c r="BI15" s="23">
        <f t="shared" si="48"/>
        <v>0</v>
      </c>
      <c r="BJ15" s="23">
        <f t="shared" ref="BJ15:BM15" si="49">SUM(BJ16:BJ22)</f>
        <v>0</v>
      </c>
      <c r="BK15" s="23">
        <f t="shared" si="49"/>
        <v>0</v>
      </c>
      <c r="BL15" s="23">
        <f t="shared" si="49"/>
        <v>0</v>
      </c>
      <c r="BM15" s="23">
        <f t="shared" si="49"/>
        <v>0</v>
      </c>
      <c r="BN15" s="7"/>
      <c r="BO15" s="23">
        <f>SUM(BO16:BO22)</f>
        <v>0</v>
      </c>
      <c r="BP15" s="23">
        <f t="shared" ref="BP15" si="50">SUM(BP16:BP22)</f>
        <v>0</v>
      </c>
      <c r="BQ15" s="23">
        <f t="shared" ref="BQ15:BT15" si="51">SUM(BQ16:BQ22)</f>
        <v>0</v>
      </c>
      <c r="BR15" s="23">
        <f t="shared" si="51"/>
        <v>0</v>
      </c>
      <c r="BS15" s="23">
        <f t="shared" si="51"/>
        <v>0</v>
      </c>
      <c r="BT15" s="23">
        <f t="shared" si="51"/>
        <v>0</v>
      </c>
      <c r="BV15" s="23">
        <f>SUM(BV16:BV22)</f>
        <v>0</v>
      </c>
      <c r="BW15" s="23">
        <f t="shared" ref="BW15:BX15" si="52">SUM(BW16:BW22)</f>
        <v>0</v>
      </c>
      <c r="BX15" s="23">
        <f t="shared" si="52"/>
        <v>0</v>
      </c>
      <c r="BY15" s="23">
        <f t="shared" ref="BY15:BZ15" si="53">SUM(BY16:BY22)</f>
        <v>0</v>
      </c>
      <c r="BZ15" s="23">
        <f t="shared" si="53"/>
        <v>0</v>
      </c>
    </row>
    <row r="16" spans="1:78" s="12" customFormat="1" ht="31.95" customHeight="1" x14ac:dyDescent="0.3">
      <c r="A16" s="13"/>
      <c r="B16" s="14"/>
      <c r="C16" s="14"/>
      <c r="D16" s="14"/>
      <c r="E16" s="14"/>
      <c r="F16" s="14"/>
      <c r="G16" s="14"/>
      <c r="H16" s="14"/>
      <c r="I16" s="19">
        <f>SUM(K16,T16,AC16,AJ16,AR16,AZ16,BG16,BO16,BV16)</f>
        <v>0</v>
      </c>
      <c r="J16" s="10"/>
      <c r="K16" s="15">
        <f>SUM(L16:R16)</f>
        <v>0</v>
      </c>
      <c r="L16" s="25"/>
      <c r="M16" s="25"/>
      <c r="N16" s="25"/>
      <c r="O16" s="25"/>
      <c r="P16" s="25"/>
      <c r="Q16" s="54"/>
      <c r="R16" s="26"/>
      <c r="S16" s="11"/>
      <c r="T16" s="15">
        <f>SUM(U16:AA16)</f>
        <v>0</v>
      </c>
      <c r="U16" s="25"/>
      <c r="V16" s="25"/>
      <c r="W16" s="25"/>
      <c r="X16" s="25"/>
      <c r="Y16" s="54"/>
      <c r="Z16" s="54"/>
      <c r="AA16" s="26"/>
      <c r="AB16" s="11"/>
      <c r="AC16" s="15">
        <f t="shared" ref="AC16:AC22" si="54">SUM(AD16:AH16)</f>
        <v>0</v>
      </c>
      <c r="AD16" s="25"/>
      <c r="AE16" s="25"/>
      <c r="AF16" s="25"/>
      <c r="AG16" s="25"/>
      <c r="AH16" s="26"/>
      <c r="AJ16" s="60">
        <f>SUM(AK16:AP16)</f>
        <v>0</v>
      </c>
      <c r="AK16" s="25"/>
      <c r="AL16" s="25"/>
      <c r="AM16" s="25"/>
      <c r="AN16" s="25"/>
      <c r="AO16" s="54"/>
      <c r="AP16" s="26"/>
      <c r="AQ16" s="11"/>
      <c r="AR16" s="60">
        <f>SUM(AS16:AX16)</f>
        <v>0</v>
      </c>
      <c r="AS16" s="25"/>
      <c r="AT16" s="25"/>
      <c r="AU16" s="25"/>
      <c r="AV16" s="25"/>
      <c r="AW16" s="54"/>
      <c r="AX16" s="26"/>
      <c r="AY16" s="11"/>
      <c r="AZ16" s="59">
        <f t="shared" ref="AZ16:AZ22" si="55">SUM(BA16:BE16)</f>
        <v>0</v>
      </c>
      <c r="BA16" s="22"/>
      <c r="BB16" s="25"/>
      <c r="BC16" s="25"/>
      <c r="BD16" s="25"/>
      <c r="BE16" s="26"/>
      <c r="BG16" s="67">
        <f t="shared" ref="BG16:BG22" si="56">SUM(BH16:BM16)</f>
        <v>0</v>
      </c>
      <c r="BH16" s="22"/>
      <c r="BI16" s="22"/>
      <c r="BJ16" s="25"/>
      <c r="BK16" s="54"/>
      <c r="BL16" s="54"/>
      <c r="BM16" s="26"/>
      <c r="BN16" s="11"/>
      <c r="BO16" s="67">
        <f t="shared" ref="BO16:BO22" si="57">SUM(BP16:BT16)</f>
        <v>0</v>
      </c>
      <c r="BP16" s="22"/>
      <c r="BQ16" s="25"/>
      <c r="BR16" s="54"/>
      <c r="BS16" s="54"/>
      <c r="BT16" s="26"/>
      <c r="BV16" s="67">
        <f t="shared" ref="BV16:BV22" si="58">SUM(BW16:BZ16)</f>
        <v>0</v>
      </c>
      <c r="BW16" s="22"/>
      <c r="BX16" s="22"/>
      <c r="BY16" s="25"/>
      <c r="BZ16" s="26"/>
    </row>
    <row r="17" spans="1:78" s="12" customFormat="1" ht="31.95" customHeight="1" x14ac:dyDescent="0.3">
      <c r="A17" s="13"/>
      <c r="B17" s="14"/>
      <c r="C17" s="14"/>
      <c r="D17" s="14"/>
      <c r="E17" s="14"/>
      <c r="F17" s="14"/>
      <c r="G17" s="14"/>
      <c r="H17" s="14"/>
      <c r="I17" s="19">
        <f t="shared" ref="I17:I22" si="59">SUM(K17,T17,AC17,AJ17,AR17,AZ17,BG17,BO17,BV17)</f>
        <v>0</v>
      </c>
      <c r="J17" s="10"/>
      <c r="K17" s="15">
        <f t="shared" ref="K17:K22" si="60">SUM(L17:R17)</f>
        <v>0</v>
      </c>
      <c r="L17" s="25"/>
      <c r="M17" s="25"/>
      <c r="N17" s="25"/>
      <c r="O17" s="25"/>
      <c r="P17" s="25"/>
      <c r="Q17" s="54"/>
      <c r="R17" s="26"/>
      <c r="S17" s="11"/>
      <c r="T17" s="15">
        <f t="shared" ref="T17:T22" si="61">SUM(U17:AA17)</f>
        <v>0</v>
      </c>
      <c r="U17" s="25"/>
      <c r="V17" s="25"/>
      <c r="W17" s="25"/>
      <c r="X17" s="25"/>
      <c r="Y17" s="54"/>
      <c r="Z17" s="54"/>
      <c r="AA17" s="26"/>
      <c r="AB17" s="11"/>
      <c r="AC17" s="15">
        <f t="shared" si="54"/>
        <v>0</v>
      </c>
      <c r="AD17" s="25"/>
      <c r="AE17" s="25"/>
      <c r="AF17" s="25"/>
      <c r="AG17" s="25"/>
      <c r="AH17" s="26"/>
      <c r="AJ17" s="60">
        <f t="shared" ref="AJ17:AJ22" si="62">SUM(AK17:AP17)</f>
        <v>0</v>
      </c>
      <c r="AK17" s="25"/>
      <c r="AL17" s="25"/>
      <c r="AM17" s="25"/>
      <c r="AN17" s="25"/>
      <c r="AO17" s="54"/>
      <c r="AP17" s="26"/>
      <c r="AQ17" s="11"/>
      <c r="AR17" s="60">
        <f t="shared" ref="AR17:AR22" si="63">SUM(AS17:AX17)</f>
        <v>0</v>
      </c>
      <c r="AS17" s="25"/>
      <c r="AT17" s="25"/>
      <c r="AU17" s="25"/>
      <c r="AV17" s="25"/>
      <c r="AW17" s="54"/>
      <c r="AX17" s="26"/>
      <c r="AY17" s="11"/>
      <c r="AZ17" s="59">
        <f t="shared" si="55"/>
        <v>0</v>
      </c>
      <c r="BA17" s="25"/>
      <c r="BB17" s="25"/>
      <c r="BC17" s="25"/>
      <c r="BD17" s="25"/>
      <c r="BE17" s="26"/>
      <c r="BG17" s="67">
        <f t="shared" si="56"/>
        <v>0</v>
      </c>
      <c r="BH17" s="25"/>
      <c r="BI17" s="25"/>
      <c r="BJ17" s="25"/>
      <c r="BK17" s="54"/>
      <c r="BL17" s="54"/>
      <c r="BM17" s="26"/>
      <c r="BN17" s="11"/>
      <c r="BO17" s="67">
        <f t="shared" si="57"/>
        <v>0</v>
      </c>
      <c r="BP17" s="25"/>
      <c r="BQ17" s="25"/>
      <c r="BR17" s="54"/>
      <c r="BS17" s="54"/>
      <c r="BT17" s="26"/>
      <c r="BV17" s="67">
        <f t="shared" si="58"/>
        <v>0</v>
      </c>
      <c r="BW17" s="25"/>
      <c r="BX17" s="25"/>
      <c r="BY17" s="25"/>
      <c r="BZ17" s="26"/>
    </row>
    <row r="18" spans="1:78" s="12" customFormat="1" ht="31.95" customHeight="1" x14ac:dyDescent="0.3">
      <c r="A18" s="13"/>
      <c r="B18" s="14"/>
      <c r="C18" s="14"/>
      <c r="D18" s="14"/>
      <c r="E18" s="14"/>
      <c r="F18" s="14"/>
      <c r="G18" s="14"/>
      <c r="H18" s="14"/>
      <c r="I18" s="19">
        <f t="shared" si="59"/>
        <v>0</v>
      </c>
      <c r="J18" s="10"/>
      <c r="K18" s="15">
        <f t="shared" si="60"/>
        <v>0</v>
      </c>
      <c r="L18" s="25"/>
      <c r="M18" s="25"/>
      <c r="N18" s="25"/>
      <c r="O18" s="25"/>
      <c r="P18" s="25"/>
      <c r="Q18" s="54"/>
      <c r="R18" s="26"/>
      <c r="S18" s="11"/>
      <c r="T18" s="15">
        <f t="shared" si="61"/>
        <v>0</v>
      </c>
      <c r="U18" s="25"/>
      <c r="V18" s="25"/>
      <c r="W18" s="25"/>
      <c r="X18" s="25"/>
      <c r="Y18" s="54"/>
      <c r="Z18" s="54"/>
      <c r="AA18" s="26"/>
      <c r="AB18" s="11"/>
      <c r="AC18" s="15">
        <f t="shared" si="54"/>
        <v>0</v>
      </c>
      <c r="AD18" s="25"/>
      <c r="AE18" s="25"/>
      <c r="AF18" s="25"/>
      <c r="AG18" s="25"/>
      <c r="AH18" s="26"/>
      <c r="AJ18" s="60">
        <f t="shared" si="62"/>
        <v>0</v>
      </c>
      <c r="AK18" s="25"/>
      <c r="AL18" s="25"/>
      <c r="AM18" s="25"/>
      <c r="AN18" s="25"/>
      <c r="AO18" s="54"/>
      <c r="AP18" s="26"/>
      <c r="AQ18" s="11"/>
      <c r="AR18" s="60">
        <f t="shared" si="63"/>
        <v>0</v>
      </c>
      <c r="AS18" s="25"/>
      <c r="AT18" s="25"/>
      <c r="AU18" s="25"/>
      <c r="AV18" s="25"/>
      <c r="AW18" s="54"/>
      <c r="AX18" s="26"/>
      <c r="AY18" s="11"/>
      <c r="AZ18" s="59">
        <f t="shared" si="55"/>
        <v>0</v>
      </c>
      <c r="BA18" s="25"/>
      <c r="BB18" s="25"/>
      <c r="BC18" s="25"/>
      <c r="BD18" s="25"/>
      <c r="BE18" s="26"/>
      <c r="BG18" s="67">
        <f t="shared" si="56"/>
        <v>0</v>
      </c>
      <c r="BH18" s="25"/>
      <c r="BI18" s="25"/>
      <c r="BJ18" s="25"/>
      <c r="BK18" s="54"/>
      <c r="BL18" s="54"/>
      <c r="BM18" s="26"/>
      <c r="BN18" s="11"/>
      <c r="BO18" s="67">
        <f t="shared" si="57"/>
        <v>0</v>
      </c>
      <c r="BP18" s="25"/>
      <c r="BQ18" s="25"/>
      <c r="BR18" s="54"/>
      <c r="BS18" s="54"/>
      <c r="BT18" s="26"/>
      <c r="BV18" s="67">
        <f t="shared" si="58"/>
        <v>0</v>
      </c>
      <c r="BW18" s="25"/>
      <c r="BX18" s="25"/>
      <c r="BY18" s="25"/>
      <c r="BZ18" s="26"/>
    </row>
    <row r="19" spans="1:78" s="12" customFormat="1" ht="31.95" customHeight="1" x14ac:dyDescent="0.3">
      <c r="A19" s="13"/>
      <c r="B19" s="14"/>
      <c r="C19" s="14"/>
      <c r="D19" s="14"/>
      <c r="E19" s="14"/>
      <c r="F19" s="14"/>
      <c r="G19" s="14"/>
      <c r="H19" s="14"/>
      <c r="I19" s="19">
        <f t="shared" si="59"/>
        <v>0</v>
      </c>
      <c r="J19" s="10"/>
      <c r="K19" s="15">
        <f t="shared" si="60"/>
        <v>0</v>
      </c>
      <c r="L19" s="25"/>
      <c r="M19" s="25"/>
      <c r="N19" s="25"/>
      <c r="O19" s="25"/>
      <c r="P19" s="25"/>
      <c r="Q19" s="54"/>
      <c r="R19" s="26"/>
      <c r="S19" s="11"/>
      <c r="T19" s="15">
        <f t="shared" si="61"/>
        <v>0</v>
      </c>
      <c r="U19" s="25"/>
      <c r="V19" s="25"/>
      <c r="W19" s="25"/>
      <c r="X19" s="25"/>
      <c r="Y19" s="54"/>
      <c r="Z19" s="54"/>
      <c r="AA19" s="26"/>
      <c r="AB19" s="11"/>
      <c r="AC19" s="15">
        <f t="shared" si="54"/>
        <v>0</v>
      </c>
      <c r="AD19" s="25"/>
      <c r="AE19" s="25"/>
      <c r="AF19" s="25"/>
      <c r="AG19" s="25"/>
      <c r="AH19" s="26"/>
      <c r="AJ19" s="60">
        <f t="shared" si="62"/>
        <v>0</v>
      </c>
      <c r="AK19" s="25"/>
      <c r="AL19" s="25"/>
      <c r="AM19" s="25"/>
      <c r="AN19" s="25"/>
      <c r="AO19" s="54"/>
      <c r="AP19" s="26"/>
      <c r="AQ19" s="11"/>
      <c r="AR19" s="60">
        <f t="shared" si="63"/>
        <v>0</v>
      </c>
      <c r="AS19" s="25"/>
      <c r="AT19" s="25"/>
      <c r="AU19" s="25"/>
      <c r="AV19" s="25"/>
      <c r="AW19" s="54"/>
      <c r="AX19" s="26"/>
      <c r="AY19" s="11"/>
      <c r="AZ19" s="59">
        <f t="shared" si="55"/>
        <v>0</v>
      </c>
      <c r="BA19" s="25"/>
      <c r="BB19" s="25"/>
      <c r="BC19" s="25"/>
      <c r="BD19" s="25"/>
      <c r="BE19" s="26"/>
      <c r="BG19" s="67">
        <f t="shared" si="56"/>
        <v>0</v>
      </c>
      <c r="BH19" s="25"/>
      <c r="BI19" s="25"/>
      <c r="BJ19" s="25"/>
      <c r="BK19" s="54"/>
      <c r="BL19" s="54"/>
      <c r="BM19" s="26"/>
      <c r="BN19" s="11"/>
      <c r="BO19" s="67">
        <f t="shared" si="57"/>
        <v>0</v>
      </c>
      <c r="BP19" s="25"/>
      <c r="BQ19" s="25"/>
      <c r="BR19" s="54"/>
      <c r="BS19" s="54"/>
      <c r="BT19" s="26"/>
      <c r="BV19" s="67">
        <f t="shared" si="58"/>
        <v>0</v>
      </c>
      <c r="BW19" s="25"/>
      <c r="BX19" s="25"/>
      <c r="BY19" s="25"/>
      <c r="BZ19" s="26"/>
    </row>
    <row r="20" spans="1:78" s="12" customFormat="1" ht="31.95" customHeight="1" x14ac:dyDescent="0.3">
      <c r="A20" s="13"/>
      <c r="B20" s="14"/>
      <c r="C20" s="14"/>
      <c r="D20" s="14"/>
      <c r="E20" s="14"/>
      <c r="F20" s="14"/>
      <c r="G20" s="14"/>
      <c r="H20" s="14"/>
      <c r="I20" s="19">
        <f t="shared" si="59"/>
        <v>0</v>
      </c>
      <c r="J20" s="10"/>
      <c r="K20" s="15">
        <f t="shared" si="60"/>
        <v>0</v>
      </c>
      <c r="L20" s="25"/>
      <c r="M20" s="25"/>
      <c r="N20" s="25"/>
      <c r="O20" s="25"/>
      <c r="P20" s="25"/>
      <c r="Q20" s="54"/>
      <c r="R20" s="26"/>
      <c r="S20" s="11"/>
      <c r="T20" s="15">
        <f t="shared" si="61"/>
        <v>0</v>
      </c>
      <c r="U20" s="25"/>
      <c r="V20" s="25"/>
      <c r="W20" s="25"/>
      <c r="X20" s="25"/>
      <c r="Y20" s="54"/>
      <c r="Z20" s="54"/>
      <c r="AA20" s="26"/>
      <c r="AB20" s="11"/>
      <c r="AC20" s="15">
        <f t="shared" si="54"/>
        <v>0</v>
      </c>
      <c r="AD20" s="25"/>
      <c r="AE20" s="25"/>
      <c r="AF20" s="25"/>
      <c r="AG20" s="25"/>
      <c r="AH20" s="26"/>
      <c r="AJ20" s="60">
        <f t="shared" si="62"/>
        <v>0</v>
      </c>
      <c r="AK20" s="25"/>
      <c r="AL20" s="25"/>
      <c r="AM20" s="25"/>
      <c r="AN20" s="25"/>
      <c r="AO20" s="54"/>
      <c r="AP20" s="26"/>
      <c r="AQ20" s="11"/>
      <c r="AR20" s="60">
        <f t="shared" si="63"/>
        <v>0</v>
      </c>
      <c r="AS20" s="25"/>
      <c r="AT20" s="25"/>
      <c r="AU20" s="25"/>
      <c r="AV20" s="25"/>
      <c r="AW20" s="54"/>
      <c r="AX20" s="26"/>
      <c r="AY20" s="11"/>
      <c r="AZ20" s="59">
        <f t="shared" si="55"/>
        <v>0</v>
      </c>
      <c r="BA20" s="25"/>
      <c r="BB20" s="25"/>
      <c r="BC20" s="25"/>
      <c r="BD20" s="25"/>
      <c r="BE20" s="26"/>
      <c r="BG20" s="67">
        <f t="shared" si="56"/>
        <v>0</v>
      </c>
      <c r="BH20" s="25"/>
      <c r="BI20" s="25"/>
      <c r="BJ20" s="25"/>
      <c r="BK20" s="54"/>
      <c r="BL20" s="54"/>
      <c r="BM20" s="26"/>
      <c r="BN20" s="11"/>
      <c r="BO20" s="67">
        <f t="shared" si="57"/>
        <v>0</v>
      </c>
      <c r="BP20" s="25"/>
      <c r="BQ20" s="25"/>
      <c r="BR20" s="54"/>
      <c r="BS20" s="54"/>
      <c r="BT20" s="26"/>
      <c r="BV20" s="67">
        <f t="shared" si="58"/>
        <v>0</v>
      </c>
      <c r="BW20" s="25"/>
      <c r="BX20" s="25"/>
      <c r="BY20" s="25"/>
      <c r="BZ20" s="26"/>
    </row>
    <row r="21" spans="1:78" s="12" customFormat="1" ht="31.95" customHeight="1" x14ac:dyDescent="0.3">
      <c r="A21" s="13"/>
      <c r="B21" s="14"/>
      <c r="C21" s="14"/>
      <c r="D21" s="14"/>
      <c r="E21" s="14"/>
      <c r="F21" s="14"/>
      <c r="G21" s="14"/>
      <c r="H21" s="14"/>
      <c r="I21" s="19">
        <f t="shared" si="59"/>
        <v>0</v>
      </c>
      <c r="J21" s="10"/>
      <c r="K21" s="15">
        <f t="shared" si="60"/>
        <v>0</v>
      </c>
      <c r="L21" s="25"/>
      <c r="M21" s="25"/>
      <c r="N21" s="25"/>
      <c r="O21" s="25"/>
      <c r="P21" s="25"/>
      <c r="Q21" s="54"/>
      <c r="R21" s="26"/>
      <c r="S21" s="11"/>
      <c r="T21" s="15">
        <f t="shared" si="61"/>
        <v>0</v>
      </c>
      <c r="U21" s="25"/>
      <c r="V21" s="25"/>
      <c r="W21" s="25"/>
      <c r="X21" s="25"/>
      <c r="Y21" s="54"/>
      <c r="Z21" s="54"/>
      <c r="AA21" s="26"/>
      <c r="AB21" s="11"/>
      <c r="AC21" s="15">
        <f t="shared" si="54"/>
        <v>0</v>
      </c>
      <c r="AD21" s="25"/>
      <c r="AE21" s="25"/>
      <c r="AF21" s="25"/>
      <c r="AG21" s="25"/>
      <c r="AH21" s="26"/>
      <c r="AJ21" s="60">
        <f t="shared" si="62"/>
        <v>0</v>
      </c>
      <c r="AK21" s="25"/>
      <c r="AL21" s="25"/>
      <c r="AM21" s="25"/>
      <c r="AN21" s="25"/>
      <c r="AO21" s="54"/>
      <c r="AP21" s="26"/>
      <c r="AQ21" s="11"/>
      <c r="AR21" s="60">
        <f t="shared" si="63"/>
        <v>0</v>
      </c>
      <c r="AS21" s="25"/>
      <c r="AT21" s="25"/>
      <c r="AU21" s="25"/>
      <c r="AV21" s="25"/>
      <c r="AW21" s="54"/>
      <c r="AX21" s="26"/>
      <c r="AY21" s="11"/>
      <c r="AZ21" s="59">
        <f t="shared" si="55"/>
        <v>0</v>
      </c>
      <c r="BA21" s="25"/>
      <c r="BB21" s="25"/>
      <c r="BC21" s="25"/>
      <c r="BD21" s="25"/>
      <c r="BE21" s="26"/>
      <c r="BG21" s="67">
        <f t="shared" si="56"/>
        <v>0</v>
      </c>
      <c r="BH21" s="25"/>
      <c r="BI21" s="25"/>
      <c r="BJ21" s="25"/>
      <c r="BK21" s="54"/>
      <c r="BL21" s="54"/>
      <c r="BM21" s="26"/>
      <c r="BN21" s="11"/>
      <c r="BO21" s="67">
        <f t="shared" si="57"/>
        <v>0</v>
      </c>
      <c r="BP21" s="25"/>
      <c r="BQ21" s="25"/>
      <c r="BR21" s="54"/>
      <c r="BS21" s="54"/>
      <c r="BT21" s="26"/>
      <c r="BV21" s="67">
        <f t="shared" si="58"/>
        <v>0</v>
      </c>
      <c r="BW21" s="25"/>
      <c r="BX21" s="25"/>
      <c r="BY21" s="25"/>
      <c r="BZ21" s="26"/>
    </row>
    <row r="22" spans="1:78" s="12" customFormat="1" ht="31.95" customHeight="1" thickBot="1" x14ac:dyDescent="0.35">
      <c r="A22" s="13"/>
      <c r="B22" s="14"/>
      <c r="C22" s="14"/>
      <c r="D22" s="14"/>
      <c r="E22" s="14"/>
      <c r="F22" s="14"/>
      <c r="G22" s="14"/>
      <c r="H22" s="14"/>
      <c r="I22" s="19">
        <f t="shared" si="59"/>
        <v>0</v>
      </c>
      <c r="J22" s="10"/>
      <c r="K22" s="15">
        <f t="shared" si="60"/>
        <v>0</v>
      </c>
      <c r="L22" s="25"/>
      <c r="M22" s="25"/>
      <c r="N22" s="25"/>
      <c r="O22" s="25"/>
      <c r="P22" s="25"/>
      <c r="Q22" s="54"/>
      <c r="R22" s="26"/>
      <c r="S22" s="11"/>
      <c r="T22" s="15">
        <f t="shared" si="61"/>
        <v>0</v>
      </c>
      <c r="U22" s="25"/>
      <c r="V22" s="25"/>
      <c r="W22" s="25"/>
      <c r="X22" s="25"/>
      <c r="Y22" s="54"/>
      <c r="Z22" s="54"/>
      <c r="AA22" s="26"/>
      <c r="AB22" s="11"/>
      <c r="AC22" s="15">
        <f t="shared" si="54"/>
        <v>0</v>
      </c>
      <c r="AD22" s="25"/>
      <c r="AE22" s="25"/>
      <c r="AF22" s="25"/>
      <c r="AG22" s="25"/>
      <c r="AH22" s="26"/>
      <c r="AJ22" s="60">
        <f t="shared" si="62"/>
        <v>0</v>
      </c>
      <c r="AK22" s="25"/>
      <c r="AL22" s="25"/>
      <c r="AM22" s="25"/>
      <c r="AN22" s="25"/>
      <c r="AO22" s="54"/>
      <c r="AP22" s="26"/>
      <c r="AQ22" s="11"/>
      <c r="AR22" s="60">
        <f t="shared" si="63"/>
        <v>0</v>
      </c>
      <c r="AS22" s="25"/>
      <c r="AT22" s="25"/>
      <c r="AU22" s="25"/>
      <c r="AV22" s="25"/>
      <c r="AW22" s="54"/>
      <c r="AX22" s="26"/>
      <c r="AY22" s="11"/>
      <c r="AZ22" s="59">
        <f t="shared" si="55"/>
        <v>0</v>
      </c>
      <c r="BA22" s="25"/>
      <c r="BB22" s="25"/>
      <c r="BC22" s="25"/>
      <c r="BD22" s="25"/>
      <c r="BE22" s="26"/>
      <c r="BG22" s="67">
        <f t="shared" si="56"/>
        <v>0</v>
      </c>
      <c r="BH22" s="25"/>
      <c r="BI22" s="25"/>
      <c r="BJ22" s="25"/>
      <c r="BK22" s="54"/>
      <c r="BL22" s="54"/>
      <c r="BM22" s="26"/>
      <c r="BN22" s="11"/>
      <c r="BO22" s="67">
        <f t="shared" si="57"/>
        <v>0</v>
      </c>
      <c r="BP22" s="25"/>
      <c r="BQ22" s="25"/>
      <c r="BR22" s="54"/>
      <c r="BS22" s="54"/>
      <c r="BT22" s="26"/>
      <c r="BV22" s="67">
        <f t="shared" si="58"/>
        <v>0</v>
      </c>
      <c r="BW22" s="25"/>
      <c r="BX22" s="25"/>
      <c r="BY22" s="25"/>
      <c r="BZ22" s="26"/>
    </row>
    <row r="23" spans="1:78" s="12" customFormat="1" ht="16.05" customHeight="1" thickBot="1" x14ac:dyDescent="0.35">
      <c r="A23" s="91" t="str">
        <f>CONCATENATE("Aasta ",Koond!$A$11)</f>
        <v>Aasta 2015</v>
      </c>
      <c r="B23" s="92"/>
      <c r="C23" s="92"/>
      <c r="D23" s="92"/>
      <c r="E23" s="92"/>
      <c r="F23" s="92"/>
      <c r="G23" s="92"/>
      <c r="H23" s="92"/>
      <c r="I23" s="33">
        <f>SUM(I24:I30)</f>
        <v>0</v>
      </c>
      <c r="J23" s="5"/>
      <c r="K23" s="23">
        <f>SUM(K24:K30)</f>
        <v>0</v>
      </c>
      <c r="L23" s="23">
        <f t="shared" ref="L23:R23" si="64">SUM(L24:L30)</f>
        <v>0</v>
      </c>
      <c r="M23" s="23">
        <f t="shared" si="64"/>
        <v>0</v>
      </c>
      <c r="N23" s="23">
        <f t="shared" si="64"/>
        <v>0</v>
      </c>
      <c r="O23" s="23">
        <f t="shared" si="64"/>
        <v>0</v>
      </c>
      <c r="P23" s="23">
        <f t="shared" si="64"/>
        <v>0</v>
      </c>
      <c r="Q23" s="23">
        <f t="shared" si="64"/>
        <v>0</v>
      </c>
      <c r="R23" s="23">
        <f t="shared" si="64"/>
        <v>0</v>
      </c>
      <c r="S23" s="7"/>
      <c r="T23" s="23">
        <f>SUM(T24:T30)</f>
        <v>0</v>
      </c>
      <c r="U23" s="23">
        <f t="shared" ref="U23:AA23" si="65">SUM(U24:U30)</f>
        <v>0</v>
      </c>
      <c r="V23" s="23">
        <f t="shared" si="65"/>
        <v>0</v>
      </c>
      <c r="W23" s="23">
        <f t="shared" si="65"/>
        <v>0</v>
      </c>
      <c r="X23" s="23">
        <f t="shared" si="65"/>
        <v>0</v>
      </c>
      <c r="Y23" s="23">
        <f t="shared" si="65"/>
        <v>0</v>
      </c>
      <c r="Z23" s="23">
        <f t="shared" si="65"/>
        <v>0</v>
      </c>
      <c r="AA23" s="23">
        <f t="shared" si="65"/>
        <v>0</v>
      </c>
      <c r="AB23" s="7"/>
      <c r="AC23" s="23">
        <f>SUM(AC24:AC30)</f>
        <v>0</v>
      </c>
      <c r="AD23" s="23">
        <f t="shared" ref="AD23:AH23" si="66">SUM(AD24:AD30)</f>
        <v>0</v>
      </c>
      <c r="AE23" s="23">
        <f t="shared" si="66"/>
        <v>0</v>
      </c>
      <c r="AF23" s="23">
        <f t="shared" si="66"/>
        <v>0</v>
      </c>
      <c r="AG23" s="23">
        <f t="shared" si="66"/>
        <v>0</v>
      </c>
      <c r="AH23" s="23">
        <f t="shared" si="66"/>
        <v>0</v>
      </c>
      <c r="AJ23" s="23">
        <f>SUM(AJ24:AJ30)</f>
        <v>0</v>
      </c>
      <c r="AK23" s="23">
        <f t="shared" ref="AK23:AP23" si="67">SUM(AK24:AK30)</f>
        <v>0</v>
      </c>
      <c r="AL23" s="23">
        <f t="shared" si="67"/>
        <v>0</v>
      </c>
      <c r="AM23" s="23">
        <f t="shared" si="67"/>
        <v>0</v>
      </c>
      <c r="AN23" s="23">
        <f t="shared" si="67"/>
        <v>0</v>
      </c>
      <c r="AO23" s="23">
        <f t="shared" si="67"/>
        <v>0</v>
      </c>
      <c r="AP23" s="23">
        <f t="shared" si="67"/>
        <v>0</v>
      </c>
      <c r="AQ23" s="7"/>
      <c r="AR23" s="23">
        <f>SUM(AR24:AR30)</f>
        <v>0</v>
      </c>
      <c r="AS23" s="23">
        <f t="shared" ref="AS23:AX23" si="68">SUM(AS24:AS30)</f>
        <v>0</v>
      </c>
      <c r="AT23" s="23">
        <f t="shared" si="68"/>
        <v>0</v>
      </c>
      <c r="AU23" s="23">
        <f t="shared" si="68"/>
        <v>0</v>
      </c>
      <c r="AV23" s="23">
        <f t="shared" si="68"/>
        <v>0</v>
      </c>
      <c r="AW23" s="23">
        <f t="shared" si="68"/>
        <v>0</v>
      </c>
      <c r="AX23" s="23">
        <f t="shared" si="68"/>
        <v>0</v>
      </c>
      <c r="AY23" s="7"/>
      <c r="AZ23" s="23">
        <f>SUM(AZ24:AZ30)</f>
        <v>0</v>
      </c>
      <c r="BA23" s="23">
        <f t="shared" ref="BA23" si="69">SUM(BA24:BA30)</f>
        <v>0</v>
      </c>
      <c r="BB23" s="23">
        <f t="shared" ref="BB23:BE23" si="70">SUM(BB24:BB30)</f>
        <v>0</v>
      </c>
      <c r="BC23" s="23">
        <f t="shared" si="70"/>
        <v>0</v>
      </c>
      <c r="BD23" s="23">
        <f t="shared" si="70"/>
        <v>0</v>
      </c>
      <c r="BE23" s="23">
        <f t="shared" si="70"/>
        <v>0</v>
      </c>
      <c r="BG23" s="23">
        <f>SUM(BG24:BG30)</f>
        <v>0</v>
      </c>
      <c r="BH23" s="23">
        <f t="shared" ref="BH23:BI23" si="71">SUM(BH24:BH30)</f>
        <v>0</v>
      </c>
      <c r="BI23" s="23">
        <f t="shared" si="71"/>
        <v>0</v>
      </c>
      <c r="BJ23" s="23">
        <f t="shared" ref="BJ23:BM23" si="72">SUM(BJ24:BJ30)</f>
        <v>0</v>
      </c>
      <c r="BK23" s="23">
        <f t="shared" si="72"/>
        <v>0</v>
      </c>
      <c r="BL23" s="23">
        <f t="shared" si="72"/>
        <v>0</v>
      </c>
      <c r="BM23" s="23">
        <f t="shared" si="72"/>
        <v>0</v>
      </c>
      <c r="BN23" s="7"/>
      <c r="BO23" s="23">
        <f>SUM(BO24:BO30)</f>
        <v>0</v>
      </c>
      <c r="BP23" s="23">
        <f t="shared" ref="BP23" si="73">SUM(BP24:BP30)</f>
        <v>0</v>
      </c>
      <c r="BQ23" s="23">
        <f t="shared" ref="BQ23:BT23" si="74">SUM(BQ24:BQ30)</f>
        <v>0</v>
      </c>
      <c r="BR23" s="23">
        <f t="shared" si="74"/>
        <v>0</v>
      </c>
      <c r="BS23" s="23">
        <f t="shared" si="74"/>
        <v>0</v>
      </c>
      <c r="BT23" s="23">
        <f t="shared" si="74"/>
        <v>0</v>
      </c>
      <c r="BV23" s="23">
        <f>SUM(BV24:BV30)</f>
        <v>0</v>
      </c>
      <c r="BW23" s="23">
        <f t="shared" ref="BW23:BX23" si="75">SUM(BW24:BW30)</f>
        <v>0</v>
      </c>
      <c r="BX23" s="23">
        <f t="shared" si="75"/>
        <v>0</v>
      </c>
      <c r="BY23" s="23">
        <f t="shared" ref="BY23:BZ23" si="76">SUM(BY24:BY30)</f>
        <v>0</v>
      </c>
      <c r="BZ23" s="23">
        <f t="shared" si="76"/>
        <v>0</v>
      </c>
    </row>
    <row r="24" spans="1:78" s="12" customFormat="1" ht="31.95" customHeight="1" x14ac:dyDescent="0.3">
      <c r="A24" s="13"/>
      <c r="B24" s="14"/>
      <c r="C24" s="14"/>
      <c r="D24" s="14"/>
      <c r="E24" s="14"/>
      <c r="F24" s="14"/>
      <c r="G24" s="14"/>
      <c r="H24" s="14"/>
      <c r="I24" s="19">
        <f>SUM(K24,T24,AC24,AJ24,AR24,AZ24,BG24,BO24,BV24)</f>
        <v>0</v>
      </c>
      <c r="J24" s="10"/>
      <c r="K24" s="15">
        <f>SUM(L24:R24)</f>
        <v>0</v>
      </c>
      <c r="L24" s="25"/>
      <c r="M24" s="25"/>
      <c r="N24" s="25"/>
      <c r="O24" s="25"/>
      <c r="P24" s="25"/>
      <c r="Q24" s="54"/>
      <c r="R24" s="26"/>
      <c r="S24" s="11"/>
      <c r="T24" s="15">
        <f>SUM(U24:AA24)</f>
        <v>0</v>
      </c>
      <c r="U24" s="25"/>
      <c r="V24" s="25"/>
      <c r="W24" s="25"/>
      <c r="X24" s="25"/>
      <c r="Y24" s="54"/>
      <c r="Z24" s="54"/>
      <c r="AA24" s="26"/>
      <c r="AB24" s="11"/>
      <c r="AC24" s="15">
        <f t="shared" ref="AC24:AC30" si="77">SUM(AD24:AH24)</f>
        <v>0</v>
      </c>
      <c r="AD24" s="25"/>
      <c r="AE24" s="25"/>
      <c r="AF24" s="25"/>
      <c r="AG24" s="25"/>
      <c r="AH24" s="26"/>
      <c r="AJ24" s="60">
        <f>SUM(AK24:AP24)</f>
        <v>0</v>
      </c>
      <c r="AK24" s="25"/>
      <c r="AL24" s="25"/>
      <c r="AM24" s="25"/>
      <c r="AN24" s="25"/>
      <c r="AO24" s="54"/>
      <c r="AP24" s="26"/>
      <c r="AQ24" s="11"/>
      <c r="AR24" s="60">
        <f>SUM(AS24:AX24)</f>
        <v>0</v>
      </c>
      <c r="AS24" s="25"/>
      <c r="AT24" s="25"/>
      <c r="AU24" s="25"/>
      <c r="AV24" s="25"/>
      <c r="AW24" s="54"/>
      <c r="AX24" s="26"/>
      <c r="AY24" s="11"/>
      <c r="AZ24" s="59">
        <f t="shared" ref="AZ24:AZ30" si="78">SUM(BA24:BE24)</f>
        <v>0</v>
      </c>
      <c r="BA24" s="22"/>
      <c r="BB24" s="25"/>
      <c r="BC24" s="25"/>
      <c r="BD24" s="25"/>
      <c r="BE24" s="26"/>
      <c r="BG24" s="67">
        <f t="shared" ref="BG24:BG30" si="79">SUM(BH24:BM24)</f>
        <v>0</v>
      </c>
      <c r="BH24" s="22"/>
      <c r="BI24" s="22"/>
      <c r="BJ24" s="25"/>
      <c r="BK24" s="54"/>
      <c r="BL24" s="54"/>
      <c r="BM24" s="26"/>
      <c r="BN24" s="11"/>
      <c r="BO24" s="67">
        <f t="shared" ref="BO24:BO30" si="80">SUM(BP24:BT24)</f>
        <v>0</v>
      </c>
      <c r="BP24" s="22"/>
      <c r="BQ24" s="25"/>
      <c r="BR24" s="54"/>
      <c r="BS24" s="54"/>
      <c r="BT24" s="26"/>
      <c r="BV24" s="67">
        <f t="shared" ref="BV24:BV30" si="81">SUM(BW24:BZ24)</f>
        <v>0</v>
      </c>
      <c r="BW24" s="22"/>
      <c r="BX24" s="22"/>
      <c r="BY24" s="25"/>
      <c r="BZ24" s="26"/>
    </row>
    <row r="25" spans="1:78" s="12" customFormat="1" ht="31.95" customHeight="1" x14ac:dyDescent="0.3">
      <c r="A25" s="13"/>
      <c r="B25" s="14"/>
      <c r="C25" s="14"/>
      <c r="D25" s="14"/>
      <c r="E25" s="14"/>
      <c r="F25" s="14"/>
      <c r="G25" s="14"/>
      <c r="H25" s="14"/>
      <c r="I25" s="19">
        <f t="shared" ref="I25:I30" si="82">SUM(K25,T25,AC25,AJ25,AR25,AZ25,BG25,BO25,BV25)</f>
        <v>0</v>
      </c>
      <c r="J25" s="10"/>
      <c r="K25" s="15">
        <f t="shared" ref="K25:K30" si="83">SUM(L25:R25)</f>
        <v>0</v>
      </c>
      <c r="L25" s="25"/>
      <c r="M25" s="25"/>
      <c r="N25" s="25"/>
      <c r="O25" s="25"/>
      <c r="P25" s="25"/>
      <c r="Q25" s="54"/>
      <c r="R25" s="26"/>
      <c r="S25" s="11"/>
      <c r="T25" s="15">
        <f t="shared" ref="T25:T30" si="84">SUM(U25:AA25)</f>
        <v>0</v>
      </c>
      <c r="U25" s="25"/>
      <c r="V25" s="25"/>
      <c r="W25" s="25"/>
      <c r="X25" s="25"/>
      <c r="Y25" s="54"/>
      <c r="Z25" s="54"/>
      <c r="AA25" s="26"/>
      <c r="AB25" s="11"/>
      <c r="AC25" s="15">
        <f t="shared" si="77"/>
        <v>0</v>
      </c>
      <c r="AD25" s="25"/>
      <c r="AE25" s="25"/>
      <c r="AF25" s="25"/>
      <c r="AG25" s="25"/>
      <c r="AH25" s="26"/>
      <c r="AJ25" s="60">
        <f t="shared" ref="AJ25:AJ30" si="85">SUM(AK25:AP25)</f>
        <v>0</v>
      </c>
      <c r="AK25" s="25"/>
      <c r="AL25" s="25"/>
      <c r="AM25" s="25"/>
      <c r="AN25" s="25"/>
      <c r="AO25" s="54"/>
      <c r="AP25" s="26"/>
      <c r="AQ25" s="11"/>
      <c r="AR25" s="60">
        <f t="shared" ref="AR25:AR30" si="86">SUM(AS25:AX25)</f>
        <v>0</v>
      </c>
      <c r="AS25" s="25"/>
      <c r="AT25" s="25"/>
      <c r="AU25" s="25"/>
      <c r="AV25" s="25"/>
      <c r="AW25" s="54"/>
      <c r="AX25" s="26"/>
      <c r="AY25" s="11"/>
      <c r="AZ25" s="59">
        <f t="shared" si="78"/>
        <v>0</v>
      </c>
      <c r="BA25" s="25"/>
      <c r="BB25" s="25"/>
      <c r="BC25" s="25"/>
      <c r="BD25" s="25"/>
      <c r="BE25" s="26"/>
      <c r="BG25" s="67">
        <f t="shared" si="79"/>
        <v>0</v>
      </c>
      <c r="BH25" s="25"/>
      <c r="BI25" s="25"/>
      <c r="BJ25" s="25"/>
      <c r="BK25" s="54"/>
      <c r="BL25" s="54"/>
      <c r="BM25" s="26"/>
      <c r="BN25" s="11"/>
      <c r="BO25" s="67">
        <f t="shared" si="80"/>
        <v>0</v>
      </c>
      <c r="BP25" s="25"/>
      <c r="BQ25" s="25"/>
      <c r="BR25" s="54"/>
      <c r="BS25" s="54"/>
      <c r="BT25" s="26"/>
      <c r="BV25" s="67">
        <f t="shared" si="81"/>
        <v>0</v>
      </c>
      <c r="BW25" s="25"/>
      <c r="BX25" s="25"/>
      <c r="BY25" s="25"/>
      <c r="BZ25" s="26"/>
    </row>
    <row r="26" spans="1:78" s="12" customFormat="1" ht="31.95" customHeight="1" x14ac:dyDescent="0.3">
      <c r="A26" s="13"/>
      <c r="B26" s="14"/>
      <c r="C26" s="14"/>
      <c r="D26" s="14"/>
      <c r="E26" s="14"/>
      <c r="F26" s="14"/>
      <c r="G26" s="14"/>
      <c r="H26" s="14"/>
      <c r="I26" s="19">
        <f t="shared" si="82"/>
        <v>0</v>
      </c>
      <c r="J26" s="10"/>
      <c r="K26" s="15">
        <f t="shared" si="83"/>
        <v>0</v>
      </c>
      <c r="L26" s="25"/>
      <c r="M26" s="25"/>
      <c r="N26" s="25"/>
      <c r="O26" s="25"/>
      <c r="P26" s="25"/>
      <c r="Q26" s="54"/>
      <c r="R26" s="26"/>
      <c r="S26" s="11"/>
      <c r="T26" s="15">
        <f t="shared" si="84"/>
        <v>0</v>
      </c>
      <c r="U26" s="25"/>
      <c r="V26" s="25"/>
      <c r="W26" s="25"/>
      <c r="X26" s="25"/>
      <c r="Y26" s="54"/>
      <c r="Z26" s="54"/>
      <c r="AA26" s="26"/>
      <c r="AB26" s="11"/>
      <c r="AC26" s="15">
        <f t="shared" si="77"/>
        <v>0</v>
      </c>
      <c r="AD26" s="25"/>
      <c r="AE26" s="25"/>
      <c r="AF26" s="25"/>
      <c r="AG26" s="25"/>
      <c r="AH26" s="26"/>
      <c r="AJ26" s="60">
        <f t="shared" si="85"/>
        <v>0</v>
      </c>
      <c r="AK26" s="25"/>
      <c r="AL26" s="25"/>
      <c r="AM26" s="25"/>
      <c r="AN26" s="25"/>
      <c r="AO26" s="54"/>
      <c r="AP26" s="26"/>
      <c r="AQ26" s="11"/>
      <c r="AR26" s="60">
        <f t="shared" si="86"/>
        <v>0</v>
      </c>
      <c r="AS26" s="25"/>
      <c r="AT26" s="25"/>
      <c r="AU26" s="25"/>
      <c r="AV26" s="25"/>
      <c r="AW26" s="54"/>
      <c r="AX26" s="26"/>
      <c r="AY26" s="11"/>
      <c r="AZ26" s="59">
        <f t="shared" si="78"/>
        <v>0</v>
      </c>
      <c r="BA26" s="25"/>
      <c r="BB26" s="25"/>
      <c r="BC26" s="25"/>
      <c r="BD26" s="25"/>
      <c r="BE26" s="26"/>
      <c r="BG26" s="67">
        <f t="shared" si="79"/>
        <v>0</v>
      </c>
      <c r="BH26" s="25"/>
      <c r="BI26" s="25"/>
      <c r="BJ26" s="25"/>
      <c r="BK26" s="54"/>
      <c r="BL26" s="54"/>
      <c r="BM26" s="26"/>
      <c r="BN26" s="11"/>
      <c r="BO26" s="67">
        <f t="shared" si="80"/>
        <v>0</v>
      </c>
      <c r="BP26" s="25"/>
      <c r="BQ26" s="25"/>
      <c r="BR26" s="54"/>
      <c r="BS26" s="54"/>
      <c r="BT26" s="26"/>
      <c r="BV26" s="67">
        <f t="shared" si="81"/>
        <v>0</v>
      </c>
      <c r="BW26" s="25"/>
      <c r="BX26" s="25"/>
      <c r="BY26" s="25"/>
      <c r="BZ26" s="26"/>
    </row>
    <row r="27" spans="1:78" s="12" customFormat="1" ht="31.95" customHeight="1" x14ac:dyDescent="0.3">
      <c r="A27" s="13"/>
      <c r="B27" s="14"/>
      <c r="C27" s="14"/>
      <c r="D27" s="14"/>
      <c r="E27" s="14"/>
      <c r="F27" s="14"/>
      <c r="G27" s="14"/>
      <c r="H27" s="14"/>
      <c r="I27" s="19">
        <f t="shared" si="82"/>
        <v>0</v>
      </c>
      <c r="J27" s="10"/>
      <c r="K27" s="15">
        <f t="shared" si="83"/>
        <v>0</v>
      </c>
      <c r="L27" s="25"/>
      <c r="M27" s="25"/>
      <c r="N27" s="25"/>
      <c r="O27" s="25"/>
      <c r="P27" s="25"/>
      <c r="Q27" s="54"/>
      <c r="R27" s="26"/>
      <c r="S27" s="11"/>
      <c r="T27" s="15">
        <f t="shared" si="84"/>
        <v>0</v>
      </c>
      <c r="U27" s="25"/>
      <c r="V27" s="25"/>
      <c r="W27" s="25"/>
      <c r="X27" s="25"/>
      <c r="Y27" s="54"/>
      <c r="Z27" s="54"/>
      <c r="AA27" s="26"/>
      <c r="AB27" s="11"/>
      <c r="AC27" s="15">
        <f t="shared" si="77"/>
        <v>0</v>
      </c>
      <c r="AD27" s="25"/>
      <c r="AE27" s="25"/>
      <c r="AF27" s="25"/>
      <c r="AG27" s="25"/>
      <c r="AH27" s="26"/>
      <c r="AJ27" s="60">
        <f t="shared" si="85"/>
        <v>0</v>
      </c>
      <c r="AK27" s="25"/>
      <c r="AL27" s="25"/>
      <c r="AM27" s="25"/>
      <c r="AN27" s="25"/>
      <c r="AO27" s="54"/>
      <c r="AP27" s="26"/>
      <c r="AQ27" s="11"/>
      <c r="AR27" s="60">
        <f t="shared" si="86"/>
        <v>0</v>
      </c>
      <c r="AS27" s="25"/>
      <c r="AT27" s="25"/>
      <c r="AU27" s="25"/>
      <c r="AV27" s="25"/>
      <c r="AW27" s="54"/>
      <c r="AX27" s="26"/>
      <c r="AY27" s="11"/>
      <c r="AZ27" s="59">
        <f t="shared" si="78"/>
        <v>0</v>
      </c>
      <c r="BA27" s="25"/>
      <c r="BB27" s="25"/>
      <c r="BC27" s="25"/>
      <c r="BD27" s="25"/>
      <c r="BE27" s="26"/>
      <c r="BG27" s="67">
        <f t="shared" si="79"/>
        <v>0</v>
      </c>
      <c r="BH27" s="25"/>
      <c r="BI27" s="25"/>
      <c r="BJ27" s="25"/>
      <c r="BK27" s="54"/>
      <c r="BL27" s="54"/>
      <c r="BM27" s="26"/>
      <c r="BN27" s="11"/>
      <c r="BO27" s="67">
        <f t="shared" si="80"/>
        <v>0</v>
      </c>
      <c r="BP27" s="25"/>
      <c r="BQ27" s="25"/>
      <c r="BR27" s="54"/>
      <c r="BS27" s="54"/>
      <c r="BT27" s="26"/>
      <c r="BV27" s="67">
        <f t="shared" si="81"/>
        <v>0</v>
      </c>
      <c r="BW27" s="25"/>
      <c r="BX27" s="25"/>
      <c r="BY27" s="25"/>
      <c r="BZ27" s="26"/>
    </row>
    <row r="28" spans="1:78" s="12" customFormat="1" ht="31.95" customHeight="1" x14ac:dyDescent="0.3">
      <c r="A28" s="13"/>
      <c r="B28" s="14"/>
      <c r="C28" s="14"/>
      <c r="D28" s="14"/>
      <c r="E28" s="14"/>
      <c r="F28" s="14"/>
      <c r="G28" s="14"/>
      <c r="H28" s="14"/>
      <c r="I28" s="19">
        <f t="shared" si="82"/>
        <v>0</v>
      </c>
      <c r="J28" s="10"/>
      <c r="K28" s="15">
        <f t="shared" si="83"/>
        <v>0</v>
      </c>
      <c r="L28" s="25"/>
      <c r="M28" s="25"/>
      <c r="N28" s="25"/>
      <c r="O28" s="25"/>
      <c r="P28" s="25"/>
      <c r="Q28" s="54"/>
      <c r="R28" s="26"/>
      <c r="S28" s="11"/>
      <c r="T28" s="15">
        <f t="shared" si="84"/>
        <v>0</v>
      </c>
      <c r="U28" s="25"/>
      <c r="V28" s="25"/>
      <c r="W28" s="25"/>
      <c r="X28" s="25"/>
      <c r="Y28" s="54"/>
      <c r="Z28" s="54"/>
      <c r="AA28" s="26"/>
      <c r="AB28" s="11"/>
      <c r="AC28" s="15">
        <f t="shared" si="77"/>
        <v>0</v>
      </c>
      <c r="AD28" s="25"/>
      <c r="AE28" s="25"/>
      <c r="AF28" s="25"/>
      <c r="AG28" s="25"/>
      <c r="AH28" s="26"/>
      <c r="AJ28" s="60">
        <f t="shared" si="85"/>
        <v>0</v>
      </c>
      <c r="AK28" s="25"/>
      <c r="AL28" s="25"/>
      <c r="AM28" s="25"/>
      <c r="AN28" s="25"/>
      <c r="AO28" s="54"/>
      <c r="AP28" s="26"/>
      <c r="AQ28" s="11"/>
      <c r="AR28" s="60">
        <f t="shared" si="86"/>
        <v>0</v>
      </c>
      <c r="AS28" s="25"/>
      <c r="AT28" s="25"/>
      <c r="AU28" s="25"/>
      <c r="AV28" s="25"/>
      <c r="AW28" s="54"/>
      <c r="AX28" s="26"/>
      <c r="AY28" s="11"/>
      <c r="AZ28" s="59">
        <f t="shared" si="78"/>
        <v>0</v>
      </c>
      <c r="BA28" s="25"/>
      <c r="BB28" s="25"/>
      <c r="BC28" s="25"/>
      <c r="BD28" s="25"/>
      <c r="BE28" s="26"/>
      <c r="BG28" s="67">
        <f t="shared" si="79"/>
        <v>0</v>
      </c>
      <c r="BH28" s="25"/>
      <c r="BI28" s="25"/>
      <c r="BJ28" s="25"/>
      <c r="BK28" s="54"/>
      <c r="BL28" s="54"/>
      <c r="BM28" s="26"/>
      <c r="BN28" s="11"/>
      <c r="BO28" s="67">
        <f t="shared" si="80"/>
        <v>0</v>
      </c>
      <c r="BP28" s="25"/>
      <c r="BQ28" s="25"/>
      <c r="BR28" s="54"/>
      <c r="BS28" s="54"/>
      <c r="BT28" s="26"/>
      <c r="BV28" s="67">
        <f t="shared" si="81"/>
        <v>0</v>
      </c>
      <c r="BW28" s="25"/>
      <c r="BX28" s="25"/>
      <c r="BY28" s="25"/>
      <c r="BZ28" s="26"/>
    </row>
    <row r="29" spans="1:78" s="12" customFormat="1" ht="31.95" customHeight="1" x14ac:dyDescent="0.3">
      <c r="A29" s="13"/>
      <c r="B29" s="14"/>
      <c r="C29" s="14"/>
      <c r="D29" s="14"/>
      <c r="E29" s="14"/>
      <c r="F29" s="14"/>
      <c r="G29" s="14"/>
      <c r="H29" s="14"/>
      <c r="I29" s="19">
        <f t="shared" si="82"/>
        <v>0</v>
      </c>
      <c r="J29" s="10"/>
      <c r="K29" s="15">
        <f t="shared" si="83"/>
        <v>0</v>
      </c>
      <c r="L29" s="25"/>
      <c r="M29" s="25"/>
      <c r="N29" s="25"/>
      <c r="O29" s="25"/>
      <c r="P29" s="25"/>
      <c r="Q29" s="54"/>
      <c r="R29" s="26"/>
      <c r="S29" s="11"/>
      <c r="T29" s="15">
        <f t="shared" si="84"/>
        <v>0</v>
      </c>
      <c r="U29" s="25"/>
      <c r="V29" s="25"/>
      <c r="W29" s="25"/>
      <c r="X29" s="25"/>
      <c r="Y29" s="54"/>
      <c r="Z29" s="54"/>
      <c r="AA29" s="26"/>
      <c r="AB29" s="11"/>
      <c r="AC29" s="15">
        <f t="shared" si="77"/>
        <v>0</v>
      </c>
      <c r="AD29" s="25"/>
      <c r="AE29" s="25"/>
      <c r="AF29" s="25"/>
      <c r="AG29" s="25"/>
      <c r="AH29" s="26"/>
      <c r="AJ29" s="60">
        <f t="shared" si="85"/>
        <v>0</v>
      </c>
      <c r="AK29" s="25"/>
      <c r="AL29" s="25"/>
      <c r="AM29" s="25"/>
      <c r="AN29" s="25"/>
      <c r="AO29" s="54"/>
      <c r="AP29" s="26"/>
      <c r="AQ29" s="11"/>
      <c r="AR29" s="60">
        <f t="shared" si="86"/>
        <v>0</v>
      </c>
      <c r="AS29" s="25"/>
      <c r="AT29" s="25"/>
      <c r="AU29" s="25"/>
      <c r="AV29" s="25"/>
      <c r="AW29" s="54"/>
      <c r="AX29" s="26"/>
      <c r="AY29" s="11"/>
      <c r="AZ29" s="59">
        <f t="shared" si="78"/>
        <v>0</v>
      </c>
      <c r="BA29" s="25"/>
      <c r="BB29" s="25"/>
      <c r="BC29" s="25"/>
      <c r="BD29" s="25"/>
      <c r="BE29" s="26"/>
      <c r="BG29" s="67">
        <f t="shared" si="79"/>
        <v>0</v>
      </c>
      <c r="BH29" s="25"/>
      <c r="BI29" s="25"/>
      <c r="BJ29" s="25"/>
      <c r="BK29" s="54"/>
      <c r="BL29" s="54"/>
      <c r="BM29" s="26"/>
      <c r="BN29" s="11"/>
      <c r="BO29" s="67">
        <f t="shared" si="80"/>
        <v>0</v>
      </c>
      <c r="BP29" s="25"/>
      <c r="BQ29" s="25"/>
      <c r="BR29" s="54"/>
      <c r="BS29" s="54"/>
      <c r="BT29" s="26"/>
      <c r="BV29" s="67">
        <f t="shared" si="81"/>
        <v>0</v>
      </c>
      <c r="BW29" s="25"/>
      <c r="BX29" s="25"/>
      <c r="BY29" s="25"/>
      <c r="BZ29" s="26"/>
    </row>
    <row r="30" spans="1:78" s="12" customFormat="1" ht="31.95" customHeight="1" thickBot="1" x14ac:dyDescent="0.35">
      <c r="A30" s="13"/>
      <c r="B30" s="14"/>
      <c r="C30" s="14"/>
      <c r="D30" s="14"/>
      <c r="E30" s="14"/>
      <c r="F30" s="14"/>
      <c r="G30" s="14"/>
      <c r="H30" s="14"/>
      <c r="I30" s="19">
        <f t="shared" si="82"/>
        <v>0</v>
      </c>
      <c r="J30" s="10"/>
      <c r="K30" s="15">
        <f t="shared" si="83"/>
        <v>0</v>
      </c>
      <c r="L30" s="25"/>
      <c r="M30" s="25"/>
      <c r="N30" s="25"/>
      <c r="O30" s="25"/>
      <c r="P30" s="25"/>
      <c r="Q30" s="54"/>
      <c r="R30" s="26"/>
      <c r="S30" s="11"/>
      <c r="T30" s="15">
        <f t="shared" si="84"/>
        <v>0</v>
      </c>
      <c r="U30" s="25"/>
      <c r="V30" s="25"/>
      <c r="W30" s="25"/>
      <c r="X30" s="25"/>
      <c r="Y30" s="54"/>
      <c r="Z30" s="54"/>
      <c r="AA30" s="26"/>
      <c r="AB30" s="11"/>
      <c r="AC30" s="15">
        <f t="shared" si="77"/>
        <v>0</v>
      </c>
      <c r="AD30" s="25"/>
      <c r="AE30" s="25"/>
      <c r="AF30" s="25"/>
      <c r="AG30" s="25"/>
      <c r="AH30" s="26"/>
      <c r="AJ30" s="60">
        <f t="shared" si="85"/>
        <v>0</v>
      </c>
      <c r="AK30" s="25"/>
      <c r="AL30" s="25"/>
      <c r="AM30" s="25"/>
      <c r="AN30" s="25"/>
      <c r="AO30" s="54"/>
      <c r="AP30" s="26"/>
      <c r="AQ30" s="11"/>
      <c r="AR30" s="60">
        <f t="shared" si="86"/>
        <v>0</v>
      </c>
      <c r="AS30" s="25"/>
      <c r="AT30" s="25"/>
      <c r="AU30" s="25"/>
      <c r="AV30" s="25"/>
      <c r="AW30" s="54"/>
      <c r="AX30" s="26"/>
      <c r="AY30" s="11"/>
      <c r="AZ30" s="59">
        <f t="shared" si="78"/>
        <v>0</v>
      </c>
      <c r="BA30" s="25"/>
      <c r="BB30" s="25"/>
      <c r="BC30" s="25"/>
      <c r="BD30" s="25"/>
      <c r="BE30" s="26"/>
      <c r="BG30" s="67">
        <f t="shared" si="79"/>
        <v>0</v>
      </c>
      <c r="BH30" s="25"/>
      <c r="BI30" s="25"/>
      <c r="BJ30" s="25"/>
      <c r="BK30" s="54"/>
      <c r="BL30" s="54"/>
      <c r="BM30" s="26"/>
      <c r="BN30" s="11"/>
      <c r="BO30" s="67">
        <f t="shared" si="80"/>
        <v>0</v>
      </c>
      <c r="BP30" s="25"/>
      <c r="BQ30" s="25"/>
      <c r="BR30" s="54"/>
      <c r="BS30" s="54"/>
      <c r="BT30" s="26"/>
      <c r="BV30" s="67">
        <f t="shared" si="81"/>
        <v>0</v>
      </c>
      <c r="BW30" s="25"/>
      <c r="BX30" s="25"/>
      <c r="BY30" s="25"/>
      <c r="BZ30" s="26"/>
    </row>
    <row r="31" spans="1:78" s="12" customFormat="1" ht="16.05" customHeight="1" thickBot="1" x14ac:dyDescent="0.35">
      <c r="A31" s="91" t="str">
        <f>CONCATENATE("Aasta ",Koond!$A$12)</f>
        <v>Aasta 2016</v>
      </c>
      <c r="B31" s="92"/>
      <c r="C31" s="92"/>
      <c r="D31" s="92"/>
      <c r="E31" s="92"/>
      <c r="F31" s="92"/>
      <c r="G31" s="92"/>
      <c r="H31" s="92"/>
      <c r="I31" s="33">
        <f>SUM(I32:I38)</f>
        <v>0</v>
      </c>
      <c r="J31" s="5"/>
      <c r="K31" s="23">
        <f>SUM(K32:K38)</f>
        <v>0</v>
      </c>
      <c r="L31" s="23">
        <f t="shared" ref="L31:R31" si="87">SUM(L32:L38)</f>
        <v>0</v>
      </c>
      <c r="M31" s="23">
        <f t="shared" si="87"/>
        <v>0</v>
      </c>
      <c r="N31" s="23">
        <f t="shared" si="87"/>
        <v>0</v>
      </c>
      <c r="O31" s="23">
        <f t="shared" si="87"/>
        <v>0</v>
      </c>
      <c r="P31" s="23">
        <f t="shared" si="87"/>
        <v>0</v>
      </c>
      <c r="Q31" s="23">
        <f t="shared" si="87"/>
        <v>0</v>
      </c>
      <c r="R31" s="23">
        <f t="shared" si="87"/>
        <v>0</v>
      </c>
      <c r="S31" s="7"/>
      <c r="T31" s="23">
        <f>SUM(T32:T38)</f>
        <v>0</v>
      </c>
      <c r="U31" s="23">
        <f t="shared" ref="U31:AA31" si="88">SUM(U32:U38)</f>
        <v>0</v>
      </c>
      <c r="V31" s="23">
        <f t="shared" si="88"/>
        <v>0</v>
      </c>
      <c r="W31" s="23">
        <f t="shared" si="88"/>
        <v>0</v>
      </c>
      <c r="X31" s="23">
        <f t="shared" si="88"/>
        <v>0</v>
      </c>
      <c r="Y31" s="23">
        <f t="shared" si="88"/>
        <v>0</v>
      </c>
      <c r="Z31" s="23">
        <f t="shared" si="88"/>
        <v>0</v>
      </c>
      <c r="AA31" s="23">
        <f t="shared" si="88"/>
        <v>0</v>
      </c>
      <c r="AB31" s="7"/>
      <c r="AC31" s="23">
        <f>SUM(AC32:AC38)</f>
        <v>0</v>
      </c>
      <c r="AD31" s="23">
        <f t="shared" ref="AD31:AH31" si="89">SUM(AD32:AD38)</f>
        <v>0</v>
      </c>
      <c r="AE31" s="23">
        <f t="shared" si="89"/>
        <v>0</v>
      </c>
      <c r="AF31" s="23">
        <f t="shared" si="89"/>
        <v>0</v>
      </c>
      <c r="AG31" s="23">
        <f t="shared" si="89"/>
        <v>0</v>
      </c>
      <c r="AH31" s="23">
        <f t="shared" si="89"/>
        <v>0</v>
      </c>
      <c r="AJ31" s="23">
        <f>SUM(AJ32:AJ38)</f>
        <v>0</v>
      </c>
      <c r="AK31" s="23">
        <f t="shared" ref="AK31:AP31" si="90">SUM(AK32:AK38)</f>
        <v>0</v>
      </c>
      <c r="AL31" s="23">
        <f t="shared" si="90"/>
        <v>0</v>
      </c>
      <c r="AM31" s="23">
        <f t="shared" si="90"/>
        <v>0</v>
      </c>
      <c r="AN31" s="23">
        <f t="shared" si="90"/>
        <v>0</v>
      </c>
      <c r="AO31" s="23">
        <f t="shared" si="90"/>
        <v>0</v>
      </c>
      <c r="AP31" s="23">
        <f t="shared" si="90"/>
        <v>0</v>
      </c>
      <c r="AQ31" s="7"/>
      <c r="AR31" s="23">
        <f>SUM(AR32:AR38)</f>
        <v>0</v>
      </c>
      <c r="AS31" s="23">
        <f t="shared" ref="AS31:AX31" si="91">SUM(AS32:AS38)</f>
        <v>0</v>
      </c>
      <c r="AT31" s="23">
        <f t="shared" si="91"/>
        <v>0</v>
      </c>
      <c r="AU31" s="23">
        <f t="shared" si="91"/>
        <v>0</v>
      </c>
      <c r="AV31" s="23">
        <f t="shared" si="91"/>
        <v>0</v>
      </c>
      <c r="AW31" s="23">
        <f t="shared" si="91"/>
        <v>0</v>
      </c>
      <c r="AX31" s="23">
        <f t="shared" si="91"/>
        <v>0</v>
      </c>
      <c r="AY31" s="7"/>
      <c r="AZ31" s="23">
        <f>SUM(AZ32:AZ38)</f>
        <v>0</v>
      </c>
      <c r="BA31" s="23">
        <f t="shared" ref="BA31" si="92">SUM(BA32:BA38)</f>
        <v>0</v>
      </c>
      <c r="BB31" s="23">
        <f t="shared" ref="BB31:BE31" si="93">SUM(BB32:BB38)</f>
        <v>0</v>
      </c>
      <c r="BC31" s="23">
        <f t="shared" si="93"/>
        <v>0</v>
      </c>
      <c r="BD31" s="23">
        <f t="shared" si="93"/>
        <v>0</v>
      </c>
      <c r="BE31" s="23">
        <f t="shared" si="93"/>
        <v>0</v>
      </c>
      <c r="BG31" s="23">
        <f>SUM(BG32:BG38)</f>
        <v>0</v>
      </c>
      <c r="BH31" s="23">
        <f t="shared" ref="BH31:BI31" si="94">SUM(BH32:BH38)</f>
        <v>0</v>
      </c>
      <c r="BI31" s="23">
        <f t="shared" si="94"/>
        <v>0</v>
      </c>
      <c r="BJ31" s="23">
        <f t="shared" ref="BJ31:BM31" si="95">SUM(BJ32:BJ38)</f>
        <v>0</v>
      </c>
      <c r="BK31" s="23">
        <f t="shared" si="95"/>
        <v>0</v>
      </c>
      <c r="BL31" s="23">
        <f t="shared" si="95"/>
        <v>0</v>
      </c>
      <c r="BM31" s="23">
        <f t="shared" si="95"/>
        <v>0</v>
      </c>
      <c r="BN31" s="7"/>
      <c r="BO31" s="23">
        <f>SUM(BO32:BO38)</f>
        <v>0</v>
      </c>
      <c r="BP31" s="23">
        <f t="shared" ref="BP31" si="96">SUM(BP32:BP38)</f>
        <v>0</v>
      </c>
      <c r="BQ31" s="23">
        <f t="shared" ref="BQ31:BT31" si="97">SUM(BQ32:BQ38)</f>
        <v>0</v>
      </c>
      <c r="BR31" s="23">
        <f t="shared" si="97"/>
        <v>0</v>
      </c>
      <c r="BS31" s="23">
        <f t="shared" si="97"/>
        <v>0</v>
      </c>
      <c r="BT31" s="23">
        <f t="shared" si="97"/>
        <v>0</v>
      </c>
      <c r="BV31" s="23">
        <f>SUM(BV32:BV38)</f>
        <v>0</v>
      </c>
      <c r="BW31" s="23">
        <f t="shared" ref="BW31:BX31" si="98">SUM(BW32:BW38)</f>
        <v>0</v>
      </c>
      <c r="BX31" s="23">
        <f t="shared" si="98"/>
        <v>0</v>
      </c>
      <c r="BY31" s="23">
        <f t="shared" ref="BY31:BZ31" si="99">SUM(BY32:BY38)</f>
        <v>0</v>
      </c>
      <c r="BZ31" s="23">
        <f t="shared" si="99"/>
        <v>0</v>
      </c>
    </row>
    <row r="32" spans="1:78" s="12" customFormat="1" ht="31.95" customHeight="1" x14ac:dyDescent="0.3">
      <c r="A32" s="13"/>
      <c r="B32" s="14"/>
      <c r="C32" s="14"/>
      <c r="D32" s="14"/>
      <c r="E32" s="14"/>
      <c r="F32" s="14"/>
      <c r="G32" s="14"/>
      <c r="H32" s="14"/>
      <c r="I32" s="19">
        <f>SUM(K32,T32,AC32,AJ32,AR32,AZ32,BG32,BO32,BV32)</f>
        <v>0</v>
      </c>
      <c r="J32" s="10"/>
      <c r="K32" s="15">
        <f>SUM(L32:R32)</f>
        <v>0</v>
      </c>
      <c r="L32" s="25"/>
      <c r="M32" s="25"/>
      <c r="N32" s="25"/>
      <c r="O32" s="25"/>
      <c r="P32" s="25"/>
      <c r="Q32" s="54"/>
      <c r="R32" s="26"/>
      <c r="S32" s="11"/>
      <c r="T32" s="15">
        <f>SUM(U32:AA32)</f>
        <v>0</v>
      </c>
      <c r="U32" s="25"/>
      <c r="V32" s="25"/>
      <c r="W32" s="25"/>
      <c r="X32" s="25"/>
      <c r="Y32" s="54"/>
      <c r="Z32" s="54"/>
      <c r="AA32" s="26"/>
      <c r="AB32" s="11"/>
      <c r="AC32" s="15">
        <f t="shared" ref="AC32:AC38" si="100">SUM(AD32:AH32)</f>
        <v>0</v>
      </c>
      <c r="AD32" s="25"/>
      <c r="AE32" s="25"/>
      <c r="AF32" s="25"/>
      <c r="AG32" s="25"/>
      <c r="AH32" s="26"/>
      <c r="AJ32" s="60">
        <f>SUM(AK32:AP32)</f>
        <v>0</v>
      </c>
      <c r="AK32" s="25"/>
      <c r="AL32" s="25"/>
      <c r="AM32" s="25"/>
      <c r="AN32" s="25"/>
      <c r="AO32" s="54"/>
      <c r="AP32" s="26"/>
      <c r="AQ32" s="11"/>
      <c r="AR32" s="60">
        <f>SUM(AS32:AX32)</f>
        <v>0</v>
      </c>
      <c r="AS32" s="25"/>
      <c r="AT32" s="25"/>
      <c r="AU32" s="25"/>
      <c r="AV32" s="25"/>
      <c r="AW32" s="54"/>
      <c r="AX32" s="26"/>
      <c r="AY32" s="11"/>
      <c r="AZ32" s="59">
        <f t="shared" ref="AZ32:AZ38" si="101">SUM(BA32:BE32)</f>
        <v>0</v>
      </c>
      <c r="BA32" s="22"/>
      <c r="BB32" s="25"/>
      <c r="BC32" s="25"/>
      <c r="BD32" s="25"/>
      <c r="BE32" s="26"/>
      <c r="BG32" s="67">
        <f t="shared" ref="BG32:BG38" si="102">SUM(BH32:BM32)</f>
        <v>0</v>
      </c>
      <c r="BH32" s="22"/>
      <c r="BI32" s="22"/>
      <c r="BJ32" s="25"/>
      <c r="BK32" s="54"/>
      <c r="BL32" s="54"/>
      <c r="BM32" s="26"/>
      <c r="BN32" s="11"/>
      <c r="BO32" s="67">
        <f t="shared" ref="BO32:BO38" si="103">SUM(BP32:BT32)</f>
        <v>0</v>
      </c>
      <c r="BP32" s="22"/>
      <c r="BQ32" s="25"/>
      <c r="BR32" s="54"/>
      <c r="BS32" s="54"/>
      <c r="BT32" s="26"/>
      <c r="BV32" s="67">
        <f t="shared" ref="BV32:BV38" si="104">SUM(BW32:BZ32)</f>
        <v>0</v>
      </c>
      <c r="BW32" s="22"/>
      <c r="BX32" s="22"/>
      <c r="BY32" s="25"/>
      <c r="BZ32" s="26"/>
    </row>
    <row r="33" spans="1:78" s="12" customFormat="1" ht="31.95" customHeight="1" x14ac:dyDescent="0.3">
      <c r="A33" s="13"/>
      <c r="B33" s="14"/>
      <c r="C33" s="14"/>
      <c r="D33" s="14"/>
      <c r="E33" s="14"/>
      <c r="F33" s="14"/>
      <c r="G33" s="14"/>
      <c r="H33" s="14"/>
      <c r="I33" s="19">
        <f t="shared" ref="I33:I38" si="105">SUM(K33,T33,AC33,AJ33,AR33,AZ33,BG33,BO33,BV33)</f>
        <v>0</v>
      </c>
      <c r="J33" s="10"/>
      <c r="K33" s="15">
        <f t="shared" ref="K33:K38" si="106">SUM(L33:R33)</f>
        <v>0</v>
      </c>
      <c r="L33" s="25"/>
      <c r="M33" s="25"/>
      <c r="N33" s="25"/>
      <c r="O33" s="25"/>
      <c r="P33" s="25"/>
      <c r="Q33" s="54"/>
      <c r="R33" s="26"/>
      <c r="S33" s="11"/>
      <c r="T33" s="15">
        <f t="shared" ref="T33:T38" si="107">SUM(U33:AA33)</f>
        <v>0</v>
      </c>
      <c r="U33" s="25"/>
      <c r="V33" s="25"/>
      <c r="W33" s="25"/>
      <c r="X33" s="25"/>
      <c r="Y33" s="54"/>
      <c r="Z33" s="54"/>
      <c r="AA33" s="26"/>
      <c r="AB33" s="11"/>
      <c r="AC33" s="15">
        <f t="shared" si="100"/>
        <v>0</v>
      </c>
      <c r="AD33" s="25"/>
      <c r="AE33" s="25"/>
      <c r="AF33" s="25"/>
      <c r="AG33" s="25"/>
      <c r="AH33" s="26"/>
      <c r="AJ33" s="60">
        <f t="shared" ref="AJ33:AJ38" si="108">SUM(AK33:AP33)</f>
        <v>0</v>
      </c>
      <c r="AK33" s="25"/>
      <c r="AL33" s="25"/>
      <c r="AM33" s="25"/>
      <c r="AN33" s="25"/>
      <c r="AO33" s="54"/>
      <c r="AP33" s="26"/>
      <c r="AQ33" s="11"/>
      <c r="AR33" s="60">
        <f t="shared" ref="AR33:AR38" si="109">SUM(AS33:AX33)</f>
        <v>0</v>
      </c>
      <c r="AS33" s="25"/>
      <c r="AT33" s="25"/>
      <c r="AU33" s="25"/>
      <c r="AV33" s="25"/>
      <c r="AW33" s="54"/>
      <c r="AX33" s="26"/>
      <c r="AY33" s="11"/>
      <c r="AZ33" s="59">
        <f t="shared" si="101"/>
        <v>0</v>
      </c>
      <c r="BA33" s="25"/>
      <c r="BB33" s="25"/>
      <c r="BC33" s="25"/>
      <c r="BD33" s="25"/>
      <c r="BE33" s="26"/>
      <c r="BG33" s="67">
        <f t="shared" si="102"/>
        <v>0</v>
      </c>
      <c r="BH33" s="25"/>
      <c r="BI33" s="25"/>
      <c r="BJ33" s="25"/>
      <c r="BK33" s="54"/>
      <c r="BL33" s="54"/>
      <c r="BM33" s="26"/>
      <c r="BN33" s="11"/>
      <c r="BO33" s="67">
        <f t="shared" si="103"/>
        <v>0</v>
      </c>
      <c r="BP33" s="25"/>
      <c r="BQ33" s="25"/>
      <c r="BR33" s="54"/>
      <c r="BS33" s="54"/>
      <c r="BT33" s="26"/>
      <c r="BV33" s="67">
        <f t="shared" si="104"/>
        <v>0</v>
      </c>
      <c r="BW33" s="25"/>
      <c r="BX33" s="25"/>
      <c r="BY33" s="25"/>
      <c r="BZ33" s="26"/>
    </row>
    <row r="34" spans="1:78" s="12" customFormat="1" ht="31.95" customHeight="1" x14ac:dyDescent="0.3">
      <c r="A34" s="13"/>
      <c r="B34" s="14"/>
      <c r="C34" s="14"/>
      <c r="D34" s="14"/>
      <c r="E34" s="14"/>
      <c r="F34" s="14"/>
      <c r="G34" s="14"/>
      <c r="H34" s="14"/>
      <c r="I34" s="19">
        <f t="shared" si="105"/>
        <v>0</v>
      </c>
      <c r="J34" s="10"/>
      <c r="K34" s="15">
        <f t="shared" si="106"/>
        <v>0</v>
      </c>
      <c r="L34" s="25"/>
      <c r="M34" s="25"/>
      <c r="N34" s="25"/>
      <c r="O34" s="25"/>
      <c r="P34" s="25"/>
      <c r="Q34" s="54"/>
      <c r="R34" s="26"/>
      <c r="S34" s="11"/>
      <c r="T34" s="15">
        <f t="shared" si="107"/>
        <v>0</v>
      </c>
      <c r="U34" s="25"/>
      <c r="V34" s="25"/>
      <c r="W34" s="25"/>
      <c r="X34" s="25"/>
      <c r="Y34" s="54"/>
      <c r="Z34" s="54"/>
      <c r="AA34" s="26"/>
      <c r="AB34" s="11"/>
      <c r="AC34" s="15">
        <f t="shared" si="100"/>
        <v>0</v>
      </c>
      <c r="AD34" s="25"/>
      <c r="AE34" s="25"/>
      <c r="AF34" s="25"/>
      <c r="AG34" s="25"/>
      <c r="AH34" s="26"/>
      <c r="AJ34" s="60">
        <f t="shared" si="108"/>
        <v>0</v>
      </c>
      <c r="AK34" s="25"/>
      <c r="AL34" s="25"/>
      <c r="AM34" s="25"/>
      <c r="AN34" s="25"/>
      <c r="AO34" s="54"/>
      <c r="AP34" s="26"/>
      <c r="AQ34" s="11"/>
      <c r="AR34" s="60">
        <f t="shared" si="109"/>
        <v>0</v>
      </c>
      <c r="AS34" s="25"/>
      <c r="AT34" s="25"/>
      <c r="AU34" s="25"/>
      <c r="AV34" s="25"/>
      <c r="AW34" s="54"/>
      <c r="AX34" s="26"/>
      <c r="AY34" s="11"/>
      <c r="AZ34" s="59">
        <f t="shared" si="101"/>
        <v>0</v>
      </c>
      <c r="BA34" s="25"/>
      <c r="BB34" s="25"/>
      <c r="BC34" s="25"/>
      <c r="BD34" s="25"/>
      <c r="BE34" s="26"/>
      <c r="BG34" s="67">
        <f t="shared" si="102"/>
        <v>0</v>
      </c>
      <c r="BH34" s="25"/>
      <c r="BI34" s="25"/>
      <c r="BJ34" s="25"/>
      <c r="BK34" s="54"/>
      <c r="BL34" s="54"/>
      <c r="BM34" s="26"/>
      <c r="BN34" s="11"/>
      <c r="BO34" s="67">
        <f t="shared" si="103"/>
        <v>0</v>
      </c>
      <c r="BP34" s="25"/>
      <c r="BQ34" s="25"/>
      <c r="BR34" s="54"/>
      <c r="BS34" s="54"/>
      <c r="BT34" s="26"/>
      <c r="BV34" s="67">
        <f t="shared" si="104"/>
        <v>0</v>
      </c>
      <c r="BW34" s="25"/>
      <c r="BX34" s="25"/>
      <c r="BY34" s="25"/>
      <c r="BZ34" s="26"/>
    </row>
    <row r="35" spans="1:78" s="12" customFormat="1" ht="31.95" customHeight="1" x14ac:dyDescent="0.3">
      <c r="A35" s="13"/>
      <c r="B35" s="14"/>
      <c r="C35" s="14"/>
      <c r="D35" s="14"/>
      <c r="E35" s="14"/>
      <c r="F35" s="14"/>
      <c r="G35" s="14"/>
      <c r="H35" s="14"/>
      <c r="I35" s="19">
        <f t="shared" si="105"/>
        <v>0</v>
      </c>
      <c r="J35" s="10"/>
      <c r="K35" s="15">
        <f t="shared" si="106"/>
        <v>0</v>
      </c>
      <c r="L35" s="25"/>
      <c r="M35" s="25"/>
      <c r="N35" s="25"/>
      <c r="O35" s="25"/>
      <c r="P35" s="25"/>
      <c r="Q35" s="54"/>
      <c r="R35" s="26"/>
      <c r="S35" s="11"/>
      <c r="T35" s="15">
        <f t="shared" si="107"/>
        <v>0</v>
      </c>
      <c r="U35" s="25"/>
      <c r="V35" s="25"/>
      <c r="W35" s="25"/>
      <c r="X35" s="25"/>
      <c r="Y35" s="54"/>
      <c r="Z35" s="54"/>
      <c r="AA35" s="26"/>
      <c r="AB35" s="11"/>
      <c r="AC35" s="15">
        <f t="shared" si="100"/>
        <v>0</v>
      </c>
      <c r="AD35" s="25"/>
      <c r="AE35" s="25"/>
      <c r="AF35" s="25"/>
      <c r="AG35" s="25"/>
      <c r="AH35" s="26"/>
      <c r="AJ35" s="60">
        <f t="shared" si="108"/>
        <v>0</v>
      </c>
      <c r="AK35" s="25"/>
      <c r="AL35" s="25"/>
      <c r="AM35" s="25"/>
      <c r="AN35" s="25"/>
      <c r="AO35" s="54"/>
      <c r="AP35" s="26"/>
      <c r="AQ35" s="11"/>
      <c r="AR35" s="60">
        <f t="shared" si="109"/>
        <v>0</v>
      </c>
      <c r="AS35" s="25"/>
      <c r="AT35" s="25"/>
      <c r="AU35" s="25"/>
      <c r="AV35" s="25"/>
      <c r="AW35" s="54"/>
      <c r="AX35" s="26"/>
      <c r="AY35" s="11"/>
      <c r="AZ35" s="59">
        <f t="shared" si="101"/>
        <v>0</v>
      </c>
      <c r="BA35" s="25"/>
      <c r="BB35" s="25"/>
      <c r="BC35" s="25"/>
      <c r="BD35" s="25"/>
      <c r="BE35" s="26"/>
      <c r="BG35" s="67">
        <f t="shared" si="102"/>
        <v>0</v>
      </c>
      <c r="BH35" s="25"/>
      <c r="BI35" s="25"/>
      <c r="BJ35" s="25"/>
      <c r="BK35" s="54"/>
      <c r="BL35" s="54"/>
      <c r="BM35" s="26"/>
      <c r="BN35" s="11"/>
      <c r="BO35" s="67">
        <f t="shared" si="103"/>
        <v>0</v>
      </c>
      <c r="BP35" s="25"/>
      <c r="BQ35" s="25"/>
      <c r="BR35" s="54"/>
      <c r="BS35" s="54"/>
      <c r="BT35" s="26"/>
      <c r="BV35" s="67">
        <f t="shared" si="104"/>
        <v>0</v>
      </c>
      <c r="BW35" s="25"/>
      <c r="BX35" s="25"/>
      <c r="BY35" s="25"/>
      <c r="BZ35" s="26"/>
    </row>
    <row r="36" spans="1:78" s="12" customFormat="1" ht="31.95" customHeight="1" x14ac:dyDescent="0.3">
      <c r="A36" s="13"/>
      <c r="B36" s="14"/>
      <c r="C36" s="14"/>
      <c r="D36" s="14"/>
      <c r="E36" s="14"/>
      <c r="F36" s="14"/>
      <c r="G36" s="14"/>
      <c r="H36" s="14"/>
      <c r="I36" s="19">
        <f t="shared" si="105"/>
        <v>0</v>
      </c>
      <c r="J36" s="10"/>
      <c r="K36" s="15">
        <f t="shared" si="106"/>
        <v>0</v>
      </c>
      <c r="L36" s="25"/>
      <c r="M36" s="25"/>
      <c r="N36" s="25"/>
      <c r="O36" s="25"/>
      <c r="P36" s="25"/>
      <c r="Q36" s="54"/>
      <c r="R36" s="26"/>
      <c r="S36" s="11"/>
      <c r="T36" s="15">
        <f t="shared" si="107"/>
        <v>0</v>
      </c>
      <c r="U36" s="25"/>
      <c r="V36" s="25"/>
      <c r="W36" s="25"/>
      <c r="X36" s="25"/>
      <c r="Y36" s="54"/>
      <c r="Z36" s="54"/>
      <c r="AA36" s="26"/>
      <c r="AB36" s="11"/>
      <c r="AC36" s="15">
        <f t="shared" si="100"/>
        <v>0</v>
      </c>
      <c r="AD36" s="25"/>
      <c r="AE36" s="25"/>
      <c r="AF36" s="25"/>
      <c r="AG36" s="25"/>
      <c r="AH36" s="26"/>
      <c r="AJ36" s="60">
        <f t="shared" si="108"/>
        <v>0</v>
      </c>
      <c r="AK36" s="25"/>
      <c r="AL36" s="25"/>
      <c r="AM36" s="25"/>
      <c r="AN36" s="25"/>
      <c r="AO36" s="54"/>
      <c r="AP36" s="26"/>
      <c r="AQ36" s="11"/>
      <c r="AR36" s="60">
        <f t="shared" si="109"/>
        <v>0</v>
      </c>
      <c r="AS36" s="25"/>
      <c r="AT36" s="25"/>
      <c r="AU36" s="25"/>
      <c r="AV36" s="25"/>
      <c r="AW36" s="54"/>
      <c r="AX36" s="26"/>
      <c r="AY36" s="11"/>
      <c r="AZ36" s="59">
        <f t="shared" si="101"/>
        <v>0</v>
      </c>
      <c r="BA36" s="25"/>
      <c r="BB36" s="25"/>
      <c r="BC36" s="25"/>
      <c r="BD36" s="25"/>
      <c r="BE36" s="26"/>
      <c r="BG36" s="67">
        <f t="shared" si="102"/>
        <v>0</v>
      </c>
      <c r="BH36" s="25"/>
      <c r="BI36" s="25"/>
      <c r="BJ36" s="25"/>
      <c r="BK36" s="54"/>
      <c r="BL36" s="54"/>
      <c r="BM36" s="26"/>
      <c r="BN36" s="11"/>
      <c r="BO36" s="67">
        <f t="shared" si="103"/>
        <v>0</v>
      </c>
      <c r="BP36" s="25"/>
      <c r="BQ36" s="25"/>
      <c r="BR36" s="54"/>
      <c r="BS36" s="54"/>
      <c r="BT36" s="26"/>
      <c r="BV36" s="67">
        <f t="shared" si="104"/>
        <v>0</v>
      </c>
      <c r="BW36" s="25"/>
      <c r="BX36" s="25"/>
      <c r="BY36" s="25"/>
      <c r="BZ36" s="26"/>
    </row>
    <row r="37" spans="1:78" s="12" customFormat="1" ht="31.95" customHeight="1" x14ac:dyDescent="0.3">
      <c r="A37" s="13"/>
      <c r="B37" s="14"/>
      <c r="C37" s="14"/>
      <c r="D37" s="14"/>
      <c r="E37" s="14"/>
      <c r="F37" s="14"/>
      <c r="G37" s="14"/>
      <c r="H37" s="14"/>
      <c r="I37" s="19">
        <f t="shared" si="105"/>
        <v>0</v>
      </c>
      <c r="J37" s="10"/>
      <c r="K37" s="15">
        <f t="shared" si="106"/>
        <v>0</v>
      </c>
      <c r="L37" s="25"/>
      <c r="M37" s="25"/>
      <c r="N37" s="25"/>
      <c r="O37" s="25"/>
      <c r="P37" s="25"/>
      <c r="Q37" s="54"/>
      <c r="R37" s="26"/>
      <c r="S37" s="11"/>
      <c r="T37" s="15">
        <f t="shared" si="107"/>
        <v>0</v>
      </c>
      <c r="U37" s="25"/>
      <c r="V37" s="25"/>
      <c r="W37" s="25"/>
      <c r="X37" s="25"/>
      <c r="Y37" s="54"/>
      <c r="Z37" s="54"/>
      <c r="AA37" s="26"/>
      <c r="AB37" s="11"/>
      <c r="AC37" s="15">
        <f t="shared" si="100"/>
        <v>0</v>
      </c>
      <c r="AD37" s="25"/>
      <c r="AE37" s="25"/>
      <c r="AF37" s="25"/>
      <c r="AG37" s="25"/>
      <c r="AH37" s="26"/>
      <c r="AJ37" s="60">
        <f t="shared" si="108"/>
        <v>0</v>
      </c>
      <c r="AK37" s="25"/>
      <c r="AL37" s="25"/>
      <c r="AM37" s="25"/>
      <c r="AN37" s="25"/>
      <c r="AO37" s="54"/>
      <c r="AP37" s="26"/>
      <c r="AQ37" s="11"/>
      <c r="AR37" s="60">
        <f t="shared" si="109"/>
        <v>0</v>
      </c>
      <c r="AS37" s="25"/>
      <c r="AT37" s="25"/>
      <c r="AU37" s="25"/>
      <c r="AV37" s="25"/>
      <c r="AW37" s="54"/>
      <c r="AX37" s="26"/>
      <c r="AY37" s="11"/>
      <c r="AZ37" s="59">
        <f t="shared" si="101"/>
        <v>0</v>
      </c>
      <c r="BA37" s="25"/>
      <c r="BB37" s="25"/>
      <c r="BC37" s="25"/>
      <c r="BD37" s="25"/>
      <c r="BE37" s="26"/>
      <c r="BG37" s="67">
        <f t="shared" si="102"/>
        <v>0</v>
      </c>
      <c r="BH37" s="25"/>
      <c r="BI37" s="25"/>
      <c r="BJ37" s="25"/>
      <c r="BK37" s="54"/>
      <c r="BL37" s="54"/>
      <c r="BM37" s="26"/>
      <c r="BN37" s="11"/>
      <c r="BO37" s="67">
        <f t="shared" si="103"/>
        <v>0</v>
      </c>
      <c r="BP37" s="25"/>
      <c r="BQ37" s="25"/>
      <c r="BR37" s="54"/>
      <c r="BS37" s="54"/>
      <c r="BT37" s="26"/>
      <c r="BV37" s="67">
        <f t="shared" si="104"/>
        <v>0</v>
      </c>
      <c r="BW37" s="25"/>
      <c r="BX37" s="25"/>
      <c r="BY37" s="25"/>
      <c r="BZ37" s="26"/>
    </row>
    <row r="38" spans="1:78" s="12" customFormat="1" ht="31.95" customHeight="1" thickBot="1" x14ac:dyDescent="0.35">
      <c r="A38" s="13"/>
      <c r="B38" s="14"/>
      <c r="C38" s="14"/>
      <c r="D38" s="14"/>
      <c r="E38" s="14"/>
      <c r="F38" s="14"/>
      <c r="G38" s="14"/>
      <c r="H38" s="14"/>
      <c r="I38" s="19">
        <f t="shared" si="105"/>
        <v>0</v>
      </c>
      <c r="J38" s="10"/>
      <c r="K38" s="15">
        <f t="shared" si="106"/>
        <v>0</v>
      </c>
      <c r="L38" s="25"/>
      <c r="M38" s="25"/>
      <c r="N38" s="25"/>
      <c r="O38" s="25"/>
      <c r="P38" s="25"/>
      <c r="Q38" s="54"/>
      <c r="R38" s="26"/>
      <c r="S38" s="11"/>
      <c r="T38" s="15">
        <f t="shared" si="107"/>
        <v>0</v>
      </c>
      <c r="U38" s="25"/>
      <c r="V38" s="25"/>
      <c r="W38" s="25"/>
      <c r="X38" s="25"/>
      <c r="Y38" s="54"/>
      <c r="Z38" s="54"/>
      <c r="AA38" s="26"/>
      <c r="AB38" s="11"/>
      <c r="AC38" s="15">
        <f t="shared" si="100"/>
        <v>0</v>
      </c>
      <c r="AD38" s="25"/>
      <c r="AE38" s="25"/>
      <c r="AF38" s="25"/>
      <c r="AG38" s="25"/>
      <c r="AH38" s="26"/>
      <c r="AJ38" s="60">
        <f t="shared" si="108"/>
        <v>0</v>
      </c>
      <c r="AK38" s="25"/>
      <c r="AL38" s="25"/>
      <c r="AM38" s="25"/>
      <c r="AN38" s="25"/>
      <c r="AO38" s="54"/>
      <c r="AP38" s="26"/>
      <c r="AQ38" s="11"/>
      <c r="AR38" s="60">
        <f t="shared" si="109"/>
        <v>0</v>
      </c>
      <c r="AS38" s="25"/>
      <c r="AT38" s="25"/>
      <c r="AU38" s="25"/>
      <c r="AV38" s="25"/>
      <c r="AW38" s="54"/>
      <c r="AX38" s="26"/>
      <c r="AY38" s="11"/>
      <c r="AZ38" s="59">
        <f t="shared" si="101"/>
        <v>0</v>
      </c>
      <c r="BA38" s="25"/>
      <c r="BB38" s="25"/>
      <c r="BC38" s="25"/>
      <c r="BD38" s="25"/>
      <c r="BE38" s="26"/>
      <c r="BG38" s="67">
        <f t="shared" si="102"/>
        <v>0</v>
      </c>
      <c r="BH38" s="25"/>
      <c r="BI38" s="25"/>
      <c r="BJ38" s="25"/>
      <c r="BK38" s="54"/>
      <c r="BL38" s="54"/>
      <c r="BM38" s="26"/>
      <c r="BN38" s="11"/>
      <c r="BO38" s="67">
        <f t="shared" si="103"/>
        <v>0</v>
      </c>
      <c r="BP38" s="25"/>
      <c r="BQ38" s="25"/>
      <c r="BR38" s="54"/>
      <c r="BS38" s="54"/>
      <c r="BT38" s="26"/>
      <c r="BV38" s="67">
        <f t="shared" si="104"/>
        <v>0</v>
      </c>
      <c r="BW38" s="25"/>
      <c r="BX38" s="25"/>
      <c r="BY38" s="25"/>
      <c r="BZ38" s="26"/>
    </row>
    <row r="39" spans="1:78" s="12" customFormat="1" ht="16.05" customHeight="1" thickBot="1" x14ac:dyDescent="0.35">
      <c r="A39" s="91" t="str">
        <f>CONCATENATE("Aasta ",Koond!$A$13)</f>
        <v>Aasta 2017</v>
      </c>
      <c r="B39" s="92"/>
      <c r="C39" s="92"/>
      <c r="D39" s="92"/>
      <c r="E39" s="92"/>
      <c r="F39" s="92"/>
      <c r="G39" s="92"/>
      <c r="H39" s="92"/>
      <c r="I39" s="33">
        <f>SUM(I40:I46)</f>
        <v>0</v>
      </c>
      <c r="J39" s="5"/>
      <c r="K39" s="23">
        <f>SUM(K40:K46)</f>
        <v>0</v>
      </c>
      <c r="L39" s="23">
        <f t="shared" ref="L39:R39" si="110">SUM(L40:L46)</f>
        <v>0</v>
      </c>
      <c r="M39" s="23">
        <f t="shared" si="110"/>
        <v>0</v>
      </c>
      <c r="N39" s="23">
        <f t="shared" si="110"/>
        <v>0</v>
      </c>
      <c r="O39" s="23">
        <f t="shared" si="110"/>
        <v>0</v>
      </c>
      <c r="P39" s="23">
        <f t="shared" si="110"/>
        <v>0</v>
      </c>
      <c r="Q39" s="23">
        <f t="shared" si="110"/>
        <v>0</v>
      </c>
      <c r="R39" s="23">
        <f t="shared" si="110"/>
        <v>0</v>
      </c>
      <c r="S39" s="7"/>
      <c r="T39" s="23">
        <f>SUM(T40:T46)</f>
        <v>0</v>
      </c>
      <c r="U39" s="23">
        <f t="shared" ref="U39:AA39" si="111">SUM(U40:U46)</f>
        <v>0</v>
      </c>
      <c r="V39" s="23">
        <f t="shared" si="111"/>
        <v>0</v>
      </c>
      <c r="W39" s="23">
        <f t="shared" si="111"/>
        <v>0</v>
      </c>
      <c r="X39" s="23">
        <f t="shared" si="111"/>
        <v>0</v>
      </c>
      <c r="Y39" s="23">
        <f t="shared" si="111"/>
        <v>0</v>
      </c>
      <c r="Z39" s="23">
        <f t="shared" si="111"/>
        <v>0</v>
      </c>
      <c r="AA39" s="23">
        <f t="shared" si="111"/>
        <v>0</v>
      </c>
      <c r="AB39" s="7"/>
      <c r="AC39" s="23">
        <f>SUM(AC40:AC46)</f>
        <v>0</v>
      </c>
      <c r="AD39" s="23">
        <f t="shared" ref="AD39:AH39" si="112">SUM(AD40:AD46)</f>
        <v>0</v>
      </c>
      <c r="AE39" s="23">
        <f t="shared" si="112"/>
        <v>0</v>
      </c>
      <c r="AF39" s="23">
        <f t="shared" si="112"/>
        <v>0</v>
      </c>
      <c r="AG39" s="23">
        <f t="shared" si="112"/>
        <v>0</v>
      </c>
      <c r="AH39" s="23">
        <f t="shared" si="112"/>
        <v>0</v>
      </c>
      <c r="AJ39" s="23">
        <f>SUM(AJ40:AJ46)</f>
        <v>0</v>
      </c>
      <c r="AK39" s="23">
        <f t="shared" ref="AK39:AO39" si="113">SUM(AK40:AK46)</f>
        <v>0</v>
      </c>
      <c r="AL39" s="23">
        <f t="shared" si="113"/>
        <v>0</v>
      </c>
      <c r="AM39" s="23">
        <f t="shared" si="113"/>
        <v>0</v>
      </c>
      <c r="AN39" s="23">
        <f t="shared" si="113"/>
        <v>0</v>
      </c>
      <c r="AO39" s="23">
        <f t="shared" si="113"/>
        <v>0</v>
      </c>
      <c r="AP39" s="23">
        <f>SUM(AP40:AP46)</f>
        <v>0</v>
      </c>
      <c r="AQ39" s="7"/>
      <c r="AR39" s="23">
        <f>SUM(AR40:AR46)</f>
        <v>0</v>
      </c>
      <c r="AS39" s="23">
        <f t="shared" ref="AS39:AX39" si="114">SUM(AS40:AS46)</f>
        <v>0</v>
      </c>
      <c r="AT39" s="23">
        <f t="shared" si="114"/>
        <v>0</v>
      </c>
      <c r="AU39" s="23">
        <f t="shared" si="114"/>
        <v>0</v>
      </c>
      <c r="AV39" s="23">
        <f t="shared" si="114"/>
        <v>0</v>
      </c>
      <c r="AW39" s="23">
        <f t="shared" si="114"/>
        <v>0</v>
      </c>
      <c r="AX39" s="23">
        <f t="shared" si="114"/>
        <v>0</v>
      </c>
      <c r="AY39" s="7"/>
      <c r="AZ39" s="23">
        <f>SUM(AZ40:AZ46)</f>
        <v>0</v>
      </c>
      <c r="BA39" s="23">
        <f t="shared" ref="BA39" si="115">SUM(BA40:BA46)</f>
        <v>0</v>
      </c>
      <c r="BB39" s="23">
        <f t="shared" ref="BB39:BE39" si="116">SUM(BB40:BB46)</f>
        <v>0</v>
      </c>
      <c r="BC39" s="23">
        <f t="shared" si="116"/>
        <v>0</v>
      </c>
      <c r="BD39" s="23">
        <f t="shared" si="116"/>
        <v>0</v>
      </c>
      <c r="BE39" s="23">
        <f t="shared" si="116"/>
        <v>0</v>
      </c>
      <c r="BG39" s="23">
        <f>SUM(BG40:BG46)</f>
        <v>0</v>
      </c>
      <c r="BH39" s="23">
        <f t="shared" ref="BH39:BI39" si="117">SUM(BH40:BH46)</f>
        <v>0</v>
      </c>
      <c r="BI39" s="23">
        <f t="shared" si="117"/>
        <v>0</v>
      </c>
      <c r="BJ39" s="23">
        <f t="shared" ref="BJ39:BM39" si="118">SUM(BJ40:BJ46)</f>
        <v>0</v>
      </c>
      <c r="BK39" s="23">
        <f t="shared" si="118"/>
        <v>0</v>
      </c>
      <c r="BL39" s="23">
        <f t="shared" si="118"/>
        <v>0</v>
      </c>
      <c r="BM39" s="23">
        <f t="shared" si="118"/>
        <v>0</v>
      </c>
      <c r="BN39" s="7"/>
      <c r="BO39" s="23">
        <f>SUM(BO40:BO46)</f>
        <v>0</v>
      </c>
      <c r="BP39" s="23">
        <f t="shared" ref="BP39" si="119">SUM(BP40:BP46)</f>
        <v>0</v>
      </c>
      <c r="BQ39" s="23">
        <f t="shared" ref="BQ39:BT39" si="120">SUM(BQ40:BQ46)</f>
        <v>0</v>
      </c>
      <c r="BR39" s="23">
        <f t="shared" si="120"/>
        <v>0</v>
      </c>
      <c r="BS39" s="23">
        <f t="shared" si="120"/>
        <v>0</v>
      </c>
      <c r="BT39" s="23">
        <f t="shared" si="120"/>
        <v>0</v>
      </c>
      <c r="BV39" s="23">
        <f>SUM(BV40:BV46)</f>
        <v>0</v>
      </c>
      <c r="BW39" s="23">
        <f t="shared" ref="BW39:BX39" si="121">SUM(BW40:BW46)</f>
        <v>0</v>
      </c>
      <c r="BX39" s="23">
        <f t="shared" si="121"/>
        <v>0</v>
      </c>
      <c r="BY39" s="23">
        <f t="shared" ref="BY39:BZ39" si="122">SUM(BY40:BY46)</f>
        <v>0</v>
      </c>
      <c r="BZ39" s="23">
        <f t="shared" si="122"/>
        <v>0</v>
      </c>
    </row>
    <row r="40" spans="1:78" s="12" customFormat="1" ht="31.95" customHeight="1" x14ac:dyDescent="0.3">
      <c r="A40" s="13"/>
      <c r="B40" s="14"/>
      <c r="C40" s="14"/>
      <c r="D40" s="14"/>
      <c r="E40" s="14"/>
      <c r="F40" s="14"/>
      <c r="G40" s="14"/>
      <c r="H40" s="14"/>
      <c r="I40" s="19">
        <f>SUM(K40,T40,AC40,AJ40,AR40,AZ40,BG40,BO40,BV40)</f>
        <v>0</v>
      </c>
      <c r="J40" s="10"/>
      <c r="K40" s="15">
        <f>SUM(L40:R40)</f>
        <v>0</v>
      </c>
      <c r="L40" s="25"/>
      <c r="M40" s="25"/>
      <c r="N40" s="25"/>
      <c r="O40" s="25"/>
      <c r="P40" s="25"/>
      <c r="Q40" s="54"/>
      <c r="R40" s="26"/>
      <c r="S40" s="11"/>
      <c r="T40" s="15">
        <f>SUM(U40:AA40)</f>
        <v>0</v>
      </c>
      <c r="U40" s="25"/>
      <c r="V40" s="25"/>
      <c r="W40" s="25"/>
      <c r="X40" s="25"/>
      <c r="Y40" s="54"/>
      <c r="Z40" s="54"/>
      <c r="AA40" s="26"/>
      <c r="AB40" s="11"/>
      <c r="AC40" s="15">
        <f t="shared" ref="AC40:AC46" si="123">SUM(AD40:AH40)</f>
        <v>0</v>
      </c>
      <c r="AD40" s="25"/>
      <c r="AE40" s="25"/>
      <c r="AF40" s="25"/>
      <c r="AG40" s="25"/>
      <c r="AH40" s="26"/>
      <c r="AJ40" s="60">
        <f>SUM(AK40:AP40)</f>
        <v>0</v>
      </c>
      <c r="AK40" s="25"/>
      <c r="AL40" s="25"/>
      <c r="AM40" s="25"/>
      <c r="AN40" s="25"/>
      <c r="AO40" s="54"/>
      <c r="AP40" s="26"/>
      <c r="AQ40" s="11"/>
      <c r="AR40" s="60">
        <f>SUM(AS40:AX40)</f>
        <v>0</v>
      </c>
      <c r="AS40" s="25"/>
      <c r="AT40" s="25"/>
      <c r="AU40" s="25"/>
      <c r="AV40" s="25"/>
      <c r="AW40" s="54"/>
      <c r="AX40" s="26"/>
      <c r="AY40" s="11"/>
      <c r="AZ40" s="59">
        <f t="shared" ref="AZ40:AZ46" si="124">SUM(BA40:BE40)</f>
        <v>0</v>
      </c>
      <c r="BA40" s="22"/>
      <c r="BB40" s="25"/>
      <c r="BC40" s="25"/>
      <c r="BD40" s="25"/>
      <c r="BE40" s="26"/>
      <c r="BG40" s="67">
        <f t="shared" ref="BG40:BG46" si="125">SUM(BH40:BM40)</f>
        <v>0</v>
      </c>
      <c r="BH40" s="22"/>
      <c r="BI40" s="22"/>
      <c r="BJ40" s="25"/>
      <c r="BK40" s="54"/>
      <c r="BL40" s="54"/>
      <c r="BM40" s="26"/>
      <c r="BN40" s="11"/>
      <c r="BO40" s="67">
        <f t="shared" ref="BO40:BO46" si="126">SUM(BP40:BT40)</f>
        <v>0</v>
      </c>
      <c r="BP40" s="22"/>
      <c r="BQ40" s="25"/>
      <c r="BR40" s="54"/>
      <c r="BS40" s="54"/>
      <c r="BT40" s="26"/>
      <c r="BV40" s="67">
        <f t="shared" ref="BV40:BV46" si="127">SUM(BW40:BZ40)</f>
        <v>0</v>
      </c>
      <c r="BW40" s="22"/>
      <c r="BX40" s="22"/>
      <c r="BY40" s="25"/>
      <c r="BZ40" s="26"/>
    </row>
    <row r="41" spans="1:78" s="12" customFormat="1" ht="31.95" customHeight="1" x14ac:dyDescent="0.3">
      <c r="A41" s="13"/>
      <c r="B41" s="14"/>
      <c r="C41" s="14"/>
      <c r="D41" s="14"/>
      <c r="E41" s="14"/>
      <c r="F41" s="14"/>
      <c r="G41" s="14"/>
      <c r="H41" s="14"/>
      <c r="I41" s="19">
        <f t="shared" ref="I41:I46" si="128">SUM(K41,T41,AC41,AJ41,AR41,AZ41,BG41,BO41,BV41)</f>
        <v>0</v>
      </c>
      <c r="J41" s="10"/>
      <c r="K41" s="15">
        <f t="shared" ref="K41:K46" si="129">SUM(L41:R41)</f>
        <v>0</v>
      </c>
      <c r="L41" s="25"/>
      <c r="M41" s="25"/>
      <c r="N41" s="25"/>
      <c r="O41" s="25"/>
      <c r="P41" s="25"/>
      <c r="Q41" s="54"/>
      <c r="R41" s="26"/>
      <c r="S41" s="11"/>
      <c r="T41" s="15">
        <f t="shared" ref="T41:T46" si="130">SUM(U41:AA41)</f>
        <v>0</v>
      </c>
      <c r="U41" s="25"/>
      <c r="V41" s="25"/>
      <c r="W41" s="25"/>
      <c r="X41" s="25"/>
      <c r="Y41" s="54"/>
      <c r="Z41" s="54"/>
      <c r="AA41" s="26"/>
      <c r="AB41" s="11"/>
      <c r="AC41" s="15">
        <f t="shared" si="123"/>
        <v>0</v>
      </c>
      <c r="AD41" s="25"/>
      <c r="AE41" s="25"/>
      <c r="AF41" s="25"/>
      <c r="AG41" s="25"/>
      <c r="AH41" s="26"/>
      <c r="AJ41" s="60">
        <f t="shared" ref="AJ41:AJ46" si="131">SUM(AK41:AP41)</f>
        <v>0</v>
      </c>
      <c r="AK41" s="25"/>
      <c r="AL41" s="25"/>
      <c r="AM41" s="25"/>
      <c r="AN41" s="25"/>
      <c r="AO41" s="54"/>
      <c r="AP41" s="26"/>
      <c r="AQ41" s="11"/>
      <c r="AR41" s="60">
        <f t="shared" ref="AR41:AR46" si="132">SUM(AS41:AX41)</f>
        <v>0</v>
      </c>
      <c r="AS41" s="25"/>
      <c r="AT41" s="25"/>
      <c r="AU41" s="25"/>
      <c r="AV41" s="25"/>
      <c r="AW41" s="54"/>
      <c r="AX41" s="26"/>
      <c r="AY41" s="11"/>
      <c r="AZ41" s="59">
        <f t="shared" si="124"/>
        <v>0</v>
      </c>
      <c r="BA41" s="25"/>
      <c r="BB41" s="25"/>
      <c r="BC41" s="25"/>
      <c r="BD41" s="25"/>
      <c r="BE41" s="26"/>
      <c r="BG41" s="67">
        <f t="shared" si="125"/>
        <v>0</v>
      </c>
      <c r="BH41" s="25"/>
      <c r="BI41" s="25"/>
      <c r="BJ41" s="25"/>
      <c r="BK41" s="54"/>
      <c r="BL41" s="54"/>
      <c r="BM41" s="26"/>
      <c r="BN41" s="11"/>
      <c r="BO41" s="67">
        <f t="shared" si="126"/>
        <v>0</v>
      </c>
      <c r="BP41" s="25"/>
      <c r="BQ41" s="25"/>
      <c r="BR41" s="54"/>
      <c r="BS41" s="54"/>
      <c r="BT41" s="26"/>
      <c r="BV41" s="67">
        <f t="shared" si="127"/>
        <v>0</v>
      </c>
      <c r="BW41" s="25"/>
      <c r="BX41" s="25"/>
      <c r="BY41" s="25"/>
      <c r="BZ41" s="26"/>
    </row>
    <row r="42" spans="1:78" s="12" customFormat="1" ht="31.95" customHeight="1" x14ac:dyDescent="0.3">
      <c r="A42" s="13"/>
      <c r="B42" s="14"/>
      <c r="C42" s="14"/>
      <c r="D42" s="14"/>
      <c r="E42" s="14"/>
      <c r="F42" s="14"/>
      <c r="G42" s="14"/>
      <c r="H42" s="14"/>
      <c r="I42" s="19">
        <f t="shared" si="128"/>
        <v>0</v>
      </c>
      <c r="J42" s="10"/>
      <c r="K42" s="15">
        <f t="shared" si="129"/>
        <v>0</v>
      </c>
      <c r="L42" s="25"/>
      <c r="M42" s="25"/>
      <c r="N42" s="25"/>
      <c r="O42" s="25"/>
      <c r="P42" s="25"/>
      <c r="Q42" s="54"/>
      <c r="R42" s="26"/>
      <c r="S42" s="11"/>
      <c r="T42" s="15">
        <f t="shared" si="130"/>
        <v>0</v>
      </c>
      <c r="U42" s="25"/>
      <c r="V42" s="25"/>
      <c r="W42" s="25"/>
      <c r="X42" s="25"/>
      <c r="Y42" s="54"/>
      <c r="Z42" s="54"/>
      <c r="AA42" s="26"/>
      <c r="AB42" s="11"/>
      <c r="AC42" s="15">
        <f t="shared" si="123"/>
        <v>0</v>
      </c>
      <c r="AD42" s="25"/>
      <c r="AE42" s="25"/>
      <c r="AF42" s="25"/>
      <c r="AG42" s="25"/>
      <c r="AH42" s="26"/>
      <c r="AJ42" s="60">
        <f t="shared" si="131"/>
        <v>0</v>
      </c>
      <c r="AK42" s="25"/>
      <c r="AL42" s="25"/>
      <c r="AM42" s="25"/>
      <c r="AN42" s="25"/>
      <c r="AO42" s="54"/>
      <c r="AP42" s="26"/>
      <c r="AQ42" s="11"/>
      <c r="AR42" s="60">
        <f t="shared" si="132"/>
        <v>0</v>
      </c>
      <c r="AS42" s="25"/>
      <c r="AT42" s="25"/>
      <c r="AU42" s="25"/>
      <c r="AV42" s="25"/>
      <c r="AW42" s="54"/>
      <c r="AX42" s="26"/>
      <c r="AY42" s="11"/>
      <c r="AZ42" s="59">
        <f t="shared" si="124"/>
        <v>0</v>
      </c>
      <c r="BA42" s="25"/>
      <c r="BB42" s="25"/>
      <c r="BC42" s="25"/>
      <c r="BD42" s="25"/>
      <c r="BE42" s="26"/>
      <c r="BG42" s="67">
        <f t="shared" si="125"/>
        <v>0</v>
      </c>
      <c r="BH42" s="25"/>
      <c r="BI42" s="25"/>
      <c r="BJ42" s="25"/>
      <c r="BK42" s="54"/>
      <c r="BL42" s="54"/>
      <c r="BM42" s="26"/>
      <c r="BN42" s="11"/>
      <c r="BO42" s="67">
        <f t="shared" si="126"/>
        <v>0</v>
      </c>
      <c r="BP42" s="25"/>
      <c r="BQ42" s="25"/>
      <c r="BR42" s="54"/>
      <c r="BS42" s="54"/>
      <c r="BT42" s="26"/>
      <c r="BV42" s="67">
        <f t="shared" si="127"/>
        <v>0</v>
      </c>
      <c r="BW42" s="25"/>
      <c r="BX42" s="25"/>
      <c r="BY42" s="25"/>
      <c r="BZ42" s="26"/>
    </row>
    <row r="43" spans="1:78" s="12" customFormat="1" ht="31.95" customHeight="1" x14ac:dyDescent="0.3">
      <c r="A43" s="13"/>
      <c r="B43" s="14"/>
      <c r="C43" s="14"/>
      <c r="D43" s="14"/>
      <c r="E43" s="14"/>
      <c r="F43" s="14"/>
      <c r="G43" s="14"/>
      <c r="H43" s="14"/>
      <c r="I43" s="19">
        <f t="shared" si="128"/>
        <v>0</v>
      </c>
      <c r="J43" s="10"/>
      <c r="K43" s="15">
        <f t="shared" si="129"/>
        <v>0</v>
      </c>
      <c r="L43" s="25"/>
      <c r="M43" s="25"/>
      <c r="N43" s="25"/>
      <c r="O43" s="25"/>
      <c r="P43" s="25"/>
      <c r="Q43" s="54"/>
      <c r="R43" s="26"/>
      <c r="S43" s="11"/>
      <c r="T43" s="15">
        <f t="shared" si="130"/>
        <v>0</v>
      </c>
      <c r="U43" s="25"/>
      <c r="V43" s="25"/>
      <c r="W43" s="25"/>
      <c r="X43" s="25"/>
      <c r="Y43" s="54"/>
      <c r="Z43" s="54"/>
      <c r="AA43" s="26"/>
      <c r="AB43" s="11"/>
      <c r="AC43" s="15">
        <f t="shared" si="123"/>
        <v>0</v>
      </c>
      <c r="AD43" s="25"/>
      <c r="AE43" s="25"/>
      <c r="AF43" s="25"/>
      <c r="AG43" s="25"/>
      <c r="AH43" s="26"/>
      <c r="AJ43" s="60">
        <f t="shared" si="131"/>
        <v>0</v>
      </c>
      <c r="AK43" s="25"/>
      <c r="AL43" s="25"/>
      <c r="AM43" s="25"/>
      <c r="AN43" s="25"/>
      <c r="AO43" s="54"/>
      <c r="AP43" s="26"/>
      <c r="AQ43" s="11"/>
      <c r="AR43" s="60">
        <f t="shared" si="132"/>
        <v>0</v>
      </c>
      <c r="AS43" s="25"/>
      <c r="AT43" s="25"/>
      <c r="AU43" s="25"/>
      <c r="AV43" s="25"/>
      <c r="AW43" s="54"/>
      <c r="AX43" s="26"/>
      <c r="AY43" s="11"/>
      <c r="AZ43" s="59">
        <f t="shared" si="124"/>
        <v>0</v>
      </c>
      <c r="BA43" s="25"/>
      <c r="BB43" s="25"/>
      <c r="BC43" s="25"/>
      <c r="BD43" s="25"/>
      <c r="BE43" s="26"/>
      <c r="BG43" s="67">
        <f t="shared" si="125"/>
        <v>0</v>
      </c>
      <c r="BH43" s="25"/>
      <c r="BI43" s="25"/>
      <c r="BJ43" s="25"/>
      <c r="BK43" s="54"/>
      <c r="BL43" s="54"/>
      <c r="BM43" s="26"/>
      <c r="BN43" s="11"/>
      <c r="BO43" s="67">
        <f t="shared" si="126"/>
        <v>0</v>
      </c>
      <c r="BP43" s="25"/>
      <c r="BQ43" s="25"/>
      <c r="BR43" s="54"/>
      <c r="BS43" s="54"/>
      <c r="BT43" s="26"/>
      <c r="BV43" s="67">
        <f t="shared" si="127"/>
        <v>0</v>
      </c>
      <c r="BW43" s="25"/>
      <c r="BX43" s="25"/>
      <c r="BY43" s="25"/>
      <c r="BZ43" s="26"/>
    </row>
    <row r="44" spans="1:78" ht="31.95" customHeight="1" x14ac:dyDescent="0.3">
      <c r="A44" s="13"/>
      <c r="B44" s="14"/>
      <c r="C44" s="14"/>
      <c r="D44" s="14"/>
      <c r="E44" s="14"/>
      <c r="F44" s="14"/>
      <c r="G44" s="14"/>
      <c r="H44" s="14"/>
      <c r="I44" s="19">
        <f t="shared" si="128"/>
        <v>0</v>
      </c>
      <c r="J44" s="10"/>
      <c r="K44" s="15">
        <f t="shared" si="129"/>
        <v>0</v>
      </c>
      <c r="L44" s="25"/>
      <c r="M44" s="25"/>
      <c r="N44" s="25"/>
      <c r="O44" s="25"/>
      <c r="P44" s="25"/>
      <c r="Q44" s="54"/>
      <c r="R44" s="26"/>
      <c r="S44" s="11"/>
      <c r="T44" s="15">
        <f t="shared" si="130"/>
        <v>0</v>
      </c>
      <c r="U44" s="25"/>
      <c r="V44" s="25"/>
      <c r="W44" s="25"/>
      <c r="X44" s="25"/>
      <c r="Y44" s="54"/>
      <c r="Z44" s="54"/>
      <c r="AA44" s="26"/>
      <c r="AB44" s="11"/>
      <c r="AC44" s="15">
        <f t="shared" si="123"/>
        <v>0</v>
      </c>
      <c r="AD44" s="25"/>
      <c r="AE44" s="25"/>
      <c r="AF44" s="25"/>
      <c r="AG44" s="25"/>
      <c r="AH44" s="26"/>
      <c r="AJ44" s="60">
        <f t="shared" si="131"/>
        <v>0</v>
      </c>
      <c r="AK44" s="25"/>
      <c r="AL44" s="25"/>
      <c r="AM44" s="25"/>
      <c r="AN44" s="25"/>
      <c r="AO44" s="54"/>
      <c r="AP44" s="26"/>
      <c r="AQ44" s="11"/>
      <c r="AR44" s="60">
        <f t="shared" si="132"/>
        <v>0</v>
      </c>
      <c r="AS44" s="25"/>
      <c r="AT44" s="25"/>
      <c r="AU44" s="25"/>
      <c r="AV44" s="25"/>
      <c r="AW44" s="54"/>
      <c r="AX44" s="26"/>
      <c r="AY44" s="11"/>
      <c r="AZ44" s="59">
        <f t="shared" si="124"/>
        <v>0</v>
      </c>
      <c r="BA44" s="25"/>
      <c r="BB44" s="25"/>
      <c r="BC44" s="25"/>
      <c r="BD44" s="25"/>
      <c r="BE44" s="26"/>
      <c r="BG44" s="67">
        <f t="shared" si="125"/>
        <v>0</v>
      </c>
      <c r="BH44" s="25"/>
      <c r="BI44" s="25"/>
      <c r="BJ44" s="25"/>
      <c r="BK44" s="54"/>
      <c r="BL44" s="54"/>
      <c r="BM44" s="26"/>
      <c r="BN44" s="11"/>
      <c r="BO44" s="67">
        <f t="shared" si="126"/>
        <v>0</v>
      </c>
      <c r="BP44" s="25"/>
      <c r="BQ44" s="25"/>
      <c r="BR44" s="54"/>
      <c r="BS44" s="54"/>
      <c r="BT44" s="26"/>
      <c r="BV44" s="67">
        <f t="shared" si="127"/>
        <v>0</v>
      </c>
      <c r="BW44" s="25"/>
      <c r="BX44" s="25"/>
      <c r="BY44" s="25"/>
      <c r="BZ44" s="26"/>
    </row>
    <row r="45" spans="1:78" ht="31.95" customHeight="1" x14ac:dyDescent="0.3">
      <c r="A45" s="13"/>
      <c r="B45" s="14"/>
      <c r="C45" s="14"/>
      <c r="D45" s="14"/>
      <c r="E45" s="14"/>
      <c r="F45" s="14"/>
      <c r="G45" s="14"/>
      <c r="H45" s="14"/>
      <c r="I45" s="19">
        <f t="shared" si="128"/>
        <v>0</v>
      </c>
      <c r="J45" s="10"/>
      <c r="K45" s="15">
        <f t="shared" si="129"/>
        <v>0</v>
      </c>
      <c r="L45" s="25"/>
      <c r="M45" s="25"/>
      <c r="N45" s="25"/>
      <c r="O45" s="25"/>
      <c r="P45" s="25"/>
      <c r="Q45" s="54"/>
      <c r="R45" s="26"/>
      <c r="S45" s="11"/>
      <c r="T45" s="15">
        <f t="shared" si="130"/>
        <v>0</v>
      </c>
      <c r="U45" s="25"/>
      <c r="V45" s="25"/>
      <c r="W45" s="25"/>
      <c r="X45" s="25"/>
      <c r="Y45" s="54"/>
      <c r="Z45" s="54"/>
      <c r="AA45" s="26"/>
      <c r="AB45" s="11"/>
      <c r="AC45" s="15">
        <f t="shared" si="123"/>
        <v>0</v>
      </c>
      <c r="AD45" s="25"/>
      <c r="AE45" s="25"/>
      <c r="AF45" s="25"/>
      <c r="AG45" s="25"/>
      <c r="AH45" s="26"/>
      <c r="AJ45" s="60">
        <f t="shared" si="131"/>
        <v>0</v>
      </c>
      <c r="AK45" s="25"/>
      <c r="AL45" s="25"/>
      <c r="AM45" s="25"/>
      <c r="AN45" s="25"/>
      <c r="AO45" s="54"/>
      <c r="AP45" s="26"/>
      <c r="AQ45" s="11"/>
      <c r="AR45" s="60">
        <f t="shared" si="132"/>
        <v>0</v>
      </c>
      <c r="AS45" s="25"/>
      <c r="AT45" s="25"/>
      <c r="AU45" s="25"/>
      <c r="AV45" s="25"/>
      <c r="AW45" s="54"/>
      <c r="AX45" s="26"/>
      <c r="AY45" s="11"/>
      <c r="AZ45" s="59">
        <f t="shared" si="124"/>
        <v>0</v>
      </c>
      <c r="BA45" s="25"/>
      <c r="BB45" s="25"/>
      <c r="BC45" s="25"/>
      <c r="BD45" s="25"/>
      <c r="BE45" s="26"/>
      <c r="BG45" s="67">
        <f t="shared" si="125"/>
        <v>0</v>
      </c>
      <c r="BH45" s="25"/>
      <c r="BI45" s="25"/>
      <c r="BJ45" s="25"/>
      <c r="BK45" s="54"/>
      <c r="BL45" s="54"/>
      <c r="BM45" s="26"/>
      <c r="BN45" s="11"/>
      <c r="BO45" s="67">
        <f t="shared" si="126"/>
        <v>0</v>
      </c>
      <c r="BP45" s="25"/>
      <c r="BQ45" s="25"/>
      <c r="BR45" s="54"/>
      <c r="BS45" s="54"/>
      <c r="BT45" s="26"/>
      <c r="BV45" s="67">
        <f t="shared" si="127"/>
        <v>0</v>
      </c>
      <c r="BW45" s="25"/>
      <c r="BX45" s="25"/>
      <c r="BY45" s="25"/>
      <c r="BZ45" s="26"/>
    </row>
    <row r="46" spans="1:78" ht="31.95" customHeight="1" thickBot="1" x14ac:dyDescent="0.35">
      <c r="A46" s="13"/>
      <c r="B46" s="14"/>
      <c r="C46" s="14"/>
      <c r="D46" s="14"/>
      <c r="E46" s="14"/>
      <c r="F46" s="14"/>
      <c r="G46" s="14"/>
      <c r="H46" s="14"/>
      <c r="I46" s="19">
        <f t="shared" si="128"/>
        <v>0</v>
      </c>
      <c r="J46" s="10"/>
      <c r="K46" s="15">
        <f t="shared" si="129"/>
        <v>0</v>
      </c>
      <c r="L46" s="25"/>
      <c r="M46" s="25"/>
      <c r="N46" s="25"/>
      <c r="O46" s="25"/>
      <c r="P46" s="25"/>
      <c r="Q46" s="54"/>
      <c r="R46" s="26"/>
      <c r="S46" s="11"/>
      <c r="T46" s="15">
        <f t="shared" si="130"/>
        <v>0</v>
      </c>
      <c r="U46" s="25"/>
      <c r="V46" s="25"/>
      <c r="W46" s="25"/>
      <c r="X46" s="25"/>
      <c r="Y46" s="54"/>
      <c r="Z46" s="54"/>
      <c r="AA46" s="26"/>
      <c r="AB46" s="11"/>
      <c r="AC46" s="15">
        <f t="shared" si="123"/>
        <v>0</v>
      </c>
      <c r="AD46" s="25"/>
      <c r="AE46" s="25"/>
      <c r="AF46" s="25"/>
      <c r="AG46" s="25"/>
      <c r="AH46" s="26"/>
      <c r="AJ46" s="60">
        <f t="shared" si="131"/>
        <v>0</v>
      </c>
      <c r="AK46" s="25"/>
      <c r="AL46" s="25"/>
      <c r="AM46" s="25"/>
      <c r="AN46" s="25"/>
      <c r="AO46" s="54"/>
      <c r="AP46" s="26"/>
      <c r="AQ46" s="11"/>
      <c r="AR46" s="60">
        <f t="shared" si="132"/>
        <v>0</v>
      </c>
      <c r="AS46" s="25"/>
      <c r="AT46" s="25"/>
      <c r="AU46" s="25"/>
      <c r="AV46" s="25"/>
      <c r="AW46" s="54"/>
      <c r="AX46" s="26"/>
      <c r="AY46" s="11"/>
      <c r="AZ46" s="59">
        <f t="shared" si="124"/>
        <v>0</v>
      </c>
      <c r="BA46" s="25"/>
      <c r="BB46" s="25"/>
      <c r="BC46" s="25"/>
      <c r="BD46" s="25"/>
      <c r="BE46" s="26"/>
      <c r="BG46" s="67">
        <f t="shared" si="125"/>
        <v>0</v>
      </c>
      <c r="BH46" s="25"/>
      <c r="BI46" s="25"/>
      <c r="BJ46" s="25"/>
      <c r="BK46" s="54"/>
      <c r="BL46" s="54"/>
      <c r="BM46" s="26"/>
      <c r="BN46" s="11"/>
      <c r="BO46" s="67">
        <f t="shared" si="126"/>
        <v>0</v>
      </c>
      <c r="BP46" s="25"/>
      <c r="BQ46" s="25"/>
      <c r="BR46" s="54"/>
      <c r="BS46" s="54"/>
      <c r="BT46" s="26"/>
      <c r="BV46" s="67">
        <f t="shared" si="127"/>
        <v>0</v>
      </c>
      <c r="BW46" s="25"/>
      <c r="BX46" s="25"/>
      <c r="BY46" s="25"/>
      <c r="BZ46" s="26"/>
    </row>
    <row r="47" spans="1:78" ht="16.05" customHeight="1" thickBot="1" x14ac:dyDescent="0.35">
      <c r="A47" s="91" t="str">
        <f>CONCATENATE("Aasta ",Koond!$A$14)</f>
        <v>Aasta 2018</v>
      </c>
      <c r="B47" s="92"/>
      <c r="C47" s="92"/>
      <c r="D47" s="92"/>
      <c r="E47" s="92"/>
      <c r="F47" s="92"/>
      <c r="G47" s="92"/>
      <c r="H47" s="92"/>
      <c r="I47" s="33">
        <f>SUM(I48:I54)</f>
        <v>0</v>
      </c>
      <c r="J47" s="5"/>
      <c r="K47" s="23">
        <f>SUM(K48:K54)</f>
        <v>0</v>
      </c>
      <c r="L47" s="23">
        <f t="shared" ref="L47:R47" si="133">SUM(L48:L54)</f>
        <v>0</v>
      </c>
      <c r="M47" s="23">
        <f t="shared" si="133"/>
        <v>0</v>
      </c>
      <c r="N47" s="23">
        <f t="shared" si="133"/>
        <v>0</v>
      </c>
      <c r="O47" s="23">
        <f t="shared" si="133"/>
        <v>0</v>
      </c>
      <c r="P47" s="23">
        <f t="shared" si="133"/>
        <v>0</v>
      </c>
      <c r="Q47" s="23">
        <f t="shared" si="133"/>
        <v>0</v>
      </c>
      <c r="R47" s="23">
        <f t="shared" si="133"/>
        <v>0</v>
      </c>
      <c r="S47" s="7"/>
      <c r="T47" s="23">
        <f>SUM(T48:T54)</f>
        <v>0</v>
      </c>
      <c r="U47" s="23">
        <f t="shared" ref="U47:AA47" si="134">SUM(U48:U54)</f>
        <v>0</v>
      </c>
      <c r="V47" s="23">
        <f t="shared" si="134"/>
        <v>0</v>
      </c>
      <c r="W47" s="23">
        <f t="shared" si="134"/>
        <v>0</v>
      </c>
      <c r="X47" s="23">
        <f t="shared" si="134"/>
        <v>0</v>
      </c>
      <c r="Y47" s="23">
        <f t="shared" si="134"/>
        <v>0</v>
      </c>
      <c r="Z47" s="23">
        <f t="shared" si="134"/>
        <v>0</v>
      </c>
      <c r="AA47" s="23">
        <f t="shared" si="134"/>
        <v>0</v>
      </c>
      <c r="AB47" s="7"/>
      <c r="AC47" s="23">
        <f>SUM(AC48:AC54)</f>
        <v>0</v>
      </c>
      <c r="AD47" s="23">
        <f t="shared" ref="AD47:AH47" si="135">SUM(AD48:AD54)</f>
        <v>0</v>
      </c>
      <c r="AE47" s="23">
        <f t="shared" si="135"/>
        <v>0</v>
      </c>
      <c r="AF47" s="23">
        <f t="shared" si="135"/>
        <v>0</v>
      </c>
      <c r="AG47" s="23">
        <f t="shared" si="135"/>
        <v>0</v>
      </c>
      <c r="AH47" s="23">
        <f t="shared" si="135"/>
        <v>0</v>
      </c>
      <c r="AJ47" s="23">
        <f>SUM(AJ48:AJ54)</f>
        <v>0</v>
      </c>
      <c r="AK47" s="23">
        <f t="shared" ref="AK47:AP47" si="136">SUM(AK48:AK54)</f>
        <v>0</v>
      </c>
      <c r="AL47" s="23">
        <f t="shared" si="136"/>
        <v>0</v>
      </c>
      <c r="AM47" s="23">
        <f t="shared" si="136"/>
        <v>0</v>
      </c>
      <c r="AN47" s="23">
        <f t="shared" si="136"/>
        <v>0</v>
      </c>
      <c r="AO47" s="23">
        <f t="shared" si="136"/>
        <v>0</v>
      </c>
      <c r="AP47" s="23">
        <f t="shared" si="136"/>
        <v>0</v>
      </c>
      <c r="AQ47" s="7"/>
      <c r="AR47" s="23">
        <f>SUM(AR48:AR54)</f>
        <v>0</v>
      </c>
      <c r="AS47" s="23">
        <f t="shared" ref="AS47:AX47" si="137">SUM(AS48:AS54)</f>
        <v>0</v>
      </c>
      <c r="AT47" s="23">
        <f t="shared" si="137"/>
        <v>0</v>
      </c>
      <c r="AU47" s="23">
        <f t="shared" si="137"/>
        <v>0</v>
      </c>
      <c r="AV47" s="23">
        <f t="shared" si="137"/>
        <v>0</v>
      </c>
      <c r="AW47" s="23">
        <f t="shared" si="137"/>
        <v>0</v>
      </c>
      <c r="AX47" s="23">
        <f t="shared" si="137"/>
        <v>0</v>
      </c>
      <c r="AY47" s="7"/>
      <c r="AZ47" s="23">
        <f>SUM(AZ48:AZ54)</f>
        <v>0</v>
      </c>
      <c r="BA47" s="23">
        <f t="shared" ref="BA47" si="138">SUM(BA48:BA54)</f>
        <v>0</v>
      </c>
      <c r="BB47" s="23">
        <f t="shared" ref="BB47:BE47" si="139">SUM(BB48:BB54)</f>
        <v>0</v>
      </c>
      <c r="BC47" s="23">
        <f t="shared" si="139"/>
        <v>0</v>
      </c>
      <c r="BD47" s="23">
        <f t="shared" si="139"/>
        <v>0</v>
      </c>
      <c r="BE47" s="23">
        <f t="shared" si="139"/>
        <v>0</v>
      </c>
      <c r="BG47" s="23">
        <f>SUM(BG48:BG54)</f>
        <v>0</v>
      </c>
      <c r="BH47" s="23">
        <f t="shared" ref="BH47:BI47" si="140">SUM(BH48:BH54)</f>
        <v>0</v>
      </c>
      <c r="BI47" s="23">
        <f t="shared" si="140"/>
        <v>0</v>
      </c>
      <c r="BJ47" s="23">
        <f t="shared" ref="BJ47:BM47" si="141">SUM(BJ48:BJ54)</f>
        <v>0</v>
      </c>
      <c r="BK47" s="23">
        <f t="shared" si="141"/>
        <v>0</v>
      </c>
      <c r="BL47" s="23">
        <f t="shared" si="141"/>
        <v>0</v>
      </c>
      <c r="BM47" s="23">
        <f t="shared" si="141"/>
        <v>0</v>
      </c>
      <c r="BN47" s="7"/>
      <c r="BO47" s="23">
        <f>SUM(BO48:BO54)</f>
        <v>0</v>
      </c>
      <c r="BP47" s="23">
        <f t="shared" ref="BP47" si="142">SUM(BP48:BP54)</f>
        <v>0</v>
      </c>
      <c r="BQ47" s="23">
        <f t="shared" ref="BQ47:BT47" si="143">SUM(BQ48:BQ54)</f>
        <v>0</v>
      </c>
      <c r="BR47" s="23">
        <f t="shared" si="143"/>
        <v>0</v>
      </c>
      <c r="BS47" s="23">
        <f t="shared" si="143"/>
        <v>0</v>
      </c>
      <c r="BT47" s="23">
        <f t="shared" si="143"/>
        <v>0</v>
      </c>
      <c r="BV47" s="23">
        <f>SUM(BV48:BV54)</f>
        <v>0</v>
      </c>
      <c r="BW47" s="23">
        <f t="shared" ref="BW47:BX47" si="144">SUM(BW48:BW54)</f>
        <v>0</v>
      </c>
      <c r="BX47" s="23">
        <f t="shared" si="144"/>
        <v>0</v>
      </c>
      <c r="BY47" s="23">
        <f t="shared" ref="BY47:BZ47" si="145">SUM(BY48:BY54)</f>
        <v>0</v>
      </c>
      <c r="BZ47" s="23">
        <f t="shared" si="145"/>
        <v>0</v>
      </c>
    </row>
    <row r="48" spans="1:78" ht="31.95" customHeight="1" x14ac:dyDescent="0.3">
      <c r="A48" s="13"/>
      <c r="B48" s="14"/>
      <c r="C48" s="14"/>
      <c r="D48" s="14"/>
      <c r="E48" s="14"/>
      <c r="F48" s="14"/>
      <c r="G48" s="14"/>
      <c r="H48" s="14"/>
      <c r="I48" s="19">
        <f>SUM(K48,T48,AC48,AJ48,AR48,AZ48,BG48,BO48,BV48)</f>
        <v>0</v>
      </c>
      <c r="J48" s="10"/>
      <c r="K48" s="15">
        <f>SUM(L48:R48)</f>
        <v>0</v>
      </c>
      <c r="L48" s="25"/>
      <c r="M48" s="25"/>
      <c r="N48" s="25"/>
      <c r="O48" s="25"/>
      <c r="P48" s="25"/>
      <c r="Q48" s="54"/>
      <c r="R48" s="26"/>
      <c r="S48" s="11"/>
      <c r="T48" s="15">
        <f>SUM(U48:AA48)</f>
        <v>0</v>
      </c>
      <c r="U48" s="25"/>
      <c r="V48" s="25"/>
      <c r="W48" s="25"/>
      <c r="X48" s="25"/>
      <c r="Y48" s="54"/>
      <c r="Z48" s="54"/>
      <c r="AA48" s="26"/>
      <c r="AB48" s="11"/>
      <c r="AC48" s="15">
        <f t="shared" ref="AC48:AC54" si="146">SUM(AD48:AH48)</f>
        <v>0</v>
      </c>
      <c r="AD48" s="25"/>
      <c r="AE48" s="25"/>
      <c r="AF48" s="25"/>
      <c r="AG48" s="25"/>
      <c r="AH48" s="26"/>
      <c r="AJ48" s="60">
        <f>SUM(AK48:AP48)</f>
        <v>0</v>
      </c>
      <c r="AK48" s="25"/>
      <c r="AL48" s="25"/>
      <c r="AM48" s="25"/>
      <c r="AN48" s="25"/>
      <c r="AO48" s="54"/>
      <c r="AP48" s="26"/>
      <c r="AQ48" s="11"/>
      <c r="AR48" s="60">
        <f>SUM(AS48:AX48)</f>
        <v>0</v>
      </c>
      <c r="AS48" s="25"/>
      <c r="AT48" s="25"/>
      <c r="AU48" s="25"/>
      <c r="AV48" s="25"/>
      <c r="AW48" s="54"/>
      <c r="AX48" s="26"/>
      <c r="AY48" s="11"/>
      <c r="AZ48" s="59">
        <f t="shared" ref="AZ48:AZ54" si="147">SUM(BA48:BE48)</f>
        <v>0</v>
      </c>
      <c r="BA48" s="25"/>
      <c r="BB48" s="25"/>
      <c r="BC48" s="25"/>
      <c r="BD48" s="25"/>
      <c r="BE48" s="26"/>
      <c r="BG48" s="67">
        <f t="shared" ref="BG48:BG54" si="148">SUM(BH48:BM48)</f>
        <v>0</v>
      </c>
      <c r="BH48" s="25"/>
      <c r="BI48" s="25"/>
      <c r="BJ48" s="25"/>
      <c r="BK48" s="54"/>
      <c r="BL48" s="54"/>
      <c r="BM48" s="26"/>
      <c r="BN48" s="11"/>
      <c r="BO48" s="67">
        <f t="shared" ref="BO48:BO54" si="149">SUM(BP48:BT48)</f>
        <v>0</v>
      </c>
      <c r="BP48" s="25"/>
      <c r="BQ48" s="25"/>
      <c r="BR48" s="54"/>
      <c r="BS48" s="54"/>
      <c r="BT48" s="26"/>
      <c r="BV48" s="67">
        <f t="shared" ref="BV48:BV54" si="150">SUM(BW48:BZ48)</f>
        <v>0</v>
      </c>
      <c r="BW48" s="25"/>
      <c r="BX48" s="25"/>
      <c r="BY48" s="25"/>
      <c r="BZ48" s="26"/>
    </row>
    <row r="49" spans="1:78" ht="31.95" customHeight="1" x14ac:dyDescent="0.3">
      <c r="A49" s="13"/>
      <c r="B49" s="14"/>
      <c r="C49" s="14"/>
      <c r="D49" s="14"/>
      <c r="E49" s="14"/>
      <c r="F49" s="14"/>
      <c r="G49" s="14"/>
      <c r="H49" s="14"/>
      <c r="I49" s="19">
        <f t="shared" ref="I49:I54" si="151">SUM(K49,T49,AC49,AJ49,AR49,AZ49,BG49,BO49,BV49)</f>
        <v>0</v>
      </c>
      <c r="J49" s="10"/>
      <c r="K49" s="15">
        <f t="shared" ref="K49:K54" si="152">SUM(L49:R49)</f>
        <v>0</v>
      </c>
      <c r="L49" s="25"/>
      <c r="M49" s="25"/>
      <c r="N49" s="25"/>
      <c r="O49" s="25"/>
      <c r="P49" s="25"/>
      <c r="Q49" s="54"/>
      <c r="R49" s="26"/>
      <c r="S49" s="11"/>
      <c r="T49" s="15">
        <f t="shared" ref="T49:T54" si="153">SUM(U49:AA49)</f>
        <v>0</v>
      </c>
      <c r="U49" s="25"/>
      <c r="V49" s="25"/>
      <c r="W49" s="25"/>
      <c r="X49" s="25"/>
      <c r="Y49" s="54"/>
      <c r="Z49" s="54"/>
      <c r="AA49" s="26"/>
      <c r="AB49" s="11"/>
      <c r="AC49" s="15">
        <f t="shared" si="146"/>
        <v>0</v>
      </c>
      <c r="AD49" s="25"/>
      <c r="AE49" s="25"/>
      <c r="AF49" s="25"/>
      <c r="AG49" s="25"/>
      <c r="AH49" s="26"/>
      <c r="AJ49" s="60">
        <f t="shared" ref="AJ49:AJ54" si="154">SUM(AK49:AP49)</f>
        <v>0</v>
      </c>
      <c r="AK49" s="25"/>
      <c r="AL49" s="25"/>
      <c r="AM49" s="25"/>
      <c r="AN49" s="25"/>
      <c r="AO49" s="54"/>
      <c r="AP49" s="26"/>
      <c r="AQ49" s="11"/>
      <c r="AR49" s="60">
        <f t="shared" ref="AR49:AR54" si="155">SUM(AS49:AX49)</f>
        <v>0</v>
      </c>
      <c r="AS49" s="25"/>
      <c r="AT49" s="25"/>
      <c r="AU49" s="25"/>
      <c r="AV49" s="25"/>
      <c r="AW49" s="54"/>
      <c r="AX49" s="26"/>
      <c r="AY49" s="11"/>
      <c r="AZ49" s="59">
        <f t="shared" si="147"/>
        <v>0</v>
      </c>
      <c r="BA49" s="25"/>
      <c r="BB49" s="25"/>
      <c r="BC49" s="25"/>
      <c r="BD49" s="25"/>
      <c r="BE49" s="26"/>
      <c r="BG49" s="67">
        <f t="shared" si="148"/>
        <v>0</v>
      </c>
      <c r="BH49" s="25"/>
      <c r="BI49" s="25"/>
      <c r="BJ49" s="25"/>
      <c r="BK49" s="54"/>
      <c r="BL49" s="54"/>
      <c r="BM49" s="26"/>
      <c r="BN49" s="11"/>
      <c r="BO49" s="67">
        <f t="shared" si="149"/>
        <v>0</v>
      </c>
      <c r="BP49" s="25"/>
      <c r="BQ49" s="25"/>
      <c r="BR49" s="54"/>
      <c r="BS49" s="54"/>
      <c r="BT49" s="26"/>
      <c r="BV49" s="67">
        <f t="shared" si="150"/>
        <v>0</v>
      </c>
      <c r="BW49" s="25"/>
      <c r="BX49" s="25"/>
      <c r="BY49" s="25"/>
      <c r="BZ49" s="26"/>
    </row>
    <row r="50" spans="1:78" ht="31.95" customHeight="1" x14ac:dyDescent="0.3">
      <c r="A50" s="13"/>
      <c r="B50" s="14"/>
      <c r="C50" s="14"/>
      <c r="D50" s="14"/>
      <c r="E50" s="14"/>
      <c r="F50" s="14"/>
      <c r="G50" s="14"/>
      <c r="H50" s="14"/>
      <c r="I50" s="19">
        <f t="shared" si="151"/>
        <v>0</v>
      </c>
      <c r="J50" s="10"/>
      <c r="K50" s="15">
        <f t="shared" si="152"/>
        <v>0</v>
      </c>
      <c r="L50" s="25"/>
      <c r="M50" s="25"/>
      <c r="N50" s="25"/>
      <c r="O50" s="25"/>
      <c r="P50" s="25"/>
      <c r="Q50" s="54"/>
      <c r="R50" s="26"/>
      <c r="S50" s="11"/>
      <c r="T50" s="15">
        <f t="shared" si="153"/>
        <v>0</v>
      </c>
      <c r="U50" s="25"/>
      <c r="V50" s="25"/>
      <c r="W50" s="25"/>
      <c r="X50" s="25"/>
      <c r="Y50" s="54"/>
      <c r="Z50" s="54"/>
      <c r="AA50" s="26"/>
      <c r="AB50" s="11"/>
      <c r="AC50" s="15">
        <f t="shared" si="146"/>
        <v>0</v>
      </c>
      <c r="AD50" s="25"/>
      <c r="AE50" s="25"/>
      <c r="AF50" s="25"/>
      <c r="AG50" s="25"/>
      <c r="AH50" s="26"/>
      <c r="AJ50" s="60">
        <f t="shared" si="154"/>
        <v>0</v>
      </c>
      <c r="AK50" s="25"/>
      <c r="AL50" s="25"/>
      <c r="AM50" s="25"/>
      <c r="AN50" s="25"/>
      <c r="AO50" s="54"/>
      <c r="AP50" s="26"/>
      <c r="AQ50" s="11"/>
      <c r="AR50" s="60">
        <f t="shared" si="155"/>
        <v>0</v>
      </c>
      <c r="AS50" s="25"/>
      <c r="AT50" s="25"/>
      <c r="AU50" s="25"/>
      <c r="AV50" s="25"/>
      <c r="AW50" s="54"/>
      <c r="AX50" s="26"/>
      <c r="AY50" s="11"/>
      <c r="AZ50" s="59">
        <f t="shared" si="147"/>
        <v>0</v>
      </c>
      <c r="BA50" s="25"/>
      <c r="BB50" s="25"/>
      <c r="BC50" s="25"/>
      <c r="BD50" s="25"/>
      <c r="BE50" s="26"/>
      <c r="BG50" s="67">
        <f t="shared" si="148"/>
        <v>0</v>
      </c>
      <c r="BH50" s="25"/>
      <c r="BI50" s="25"/>
      <c r="BJ50" s="25"/>
      <c r="BK50" s="54"/>
      <c r="BL50" s="54"/>
      <c r="BM50" s="26"/>
      <c r="BN50" s="11"/>
      <c r="BO50" s="67">
        <f t="shared" si="149"/>
        <v>0</v>
      </c>
      <c r="BP50" s="25"/>
      <c r="BQ50" s="25"/>
      <c r="BR50" s="54"/>
      <c r="BS50" s="54"/>
      <c r="BT50" s="26"/>
      <c r="BV50" s="67">
        <f t="shared" si="150"/>
        <v>0</v>
      </c>
      <c r="BW50" s="25"/>
      <c r="BX50" s="25"/>
      <c r="BY50" s="25"/>
      <c r="BZ50" s="26"/>
    </row>
    <row r="51" spans="1:78" ht="31.95" customHeight="1" x14ac:dyDescent="0.3">
      <c r="A51" s="13"/>
      <c r="B51" s="14"/>
      <c r="C51" s="14"/>
      <c r="D51" s="14"/>
      <c r="E51" s="14"/>
      <c r="F51" s="14"/>
      <c r="G51" s="14"/>
      <c r="H51" s="14"/>
      <c r="I51" s="19">
        <f t="shared" si="151"/>
        <v>0</v>
      </c>
      <c r="J51" s="10"/>
      <c r="K51" s="15">
        <f t="shared" si="152"/>
        <v>0</v>
      </c>
      <c r="L51" s="25"/>
      <c r="M51" s="25"/>
      <c r="N51" s="25"/>
      <c r="O51" s="25"/>
      <c r="P51" s="25"/>
      <c r="Q51" s="54"/>
      <c r="R51" s="26"/>
      <c r="S51" s="11"/>
      <c r="T51" s="15">
        <f t="shared" si="153"/>
        <v>0</v>
      </c>
      <c r="U51" s="25"/>
      <c r="V51" s="25"/>
      <c r="W51" s="25"/>
      <c r="X51" s="25"/>
      <c r="Y51" s="54"/>
      <c r="Z51" s="54"/>
      <c r="AA51" s="26"/>
      <c r="AB51" s="11"/>
      <c r="AC51" s="15">
        <f t="shared" si="146"/>
        <v>0</v>
      </c>
      <c r="AD51" s="25"/>
      <c r="AE51" s="25"/>
      <c r="AF51" s="25"/>
      <c r="AG51" s="25"/>
      <c r="AH51" s="26"/>
      <c r="AJ51" s="60">
        <f t="shared" si="154"/>
        <v>0</v>
      </c>
      <c r="AK51" s="25"/>
      <c r="AL51" s="25"/>
      <c r="AM51" s="25"/>
      <c r="AN51" s="25"/>
      <c r="AO51" s="54"/>
      <c r="AP51" s="26"/>
      <c r="AQ51" s="11"/>
      <c r="AR51" s="60">
        <f t="shared" si="155"/>
        <v>0</v>
      </c>
      <c r="AS51" s="25"/>
      <c r="AT51" s="25"/>
      <c r="AU51" s="25"/>
      <c r="AV51" s="25"/>
      <c r="AW51" s="54"/>
      <c r="AX51" s="26"/>
      <c r="AY51" s="11"/>
      <c r="AZ51" s="59">
        <f t="shared" si="147"/>
        <v>0</v>
      </c>
      <c r="BA51" s="25"/>
      <c r="BB51" s="25"/>
      <c r="BC51" s="25"/>
      <c r="BD51" s="25"/>
      <c r="BE51" s="26"/>
      <c r="BG51" s="67">
        <f t="shared" si="148"/>
        <v>0</v>
      </c>
      <c r="BH51" s="25"/>
      <c r="BI51" s="25"/>
      <c r="BJ51" s="25"/>
      <c r="BK51" s="54"/>
      <c r="BL51" s="54"/>
      <c r="BM51" s="26"/>
      <c r="BN51" s="11"/>
      <c r="BO51" s="67">
        <f t="shared" si="149"/>
        <v>0</v>
      </c>
      <c r="BP51" s="25"/>
      <c r="BQ51" s="25"/>
      <c r="BR51" s="54"/>
      <c r="BS51" s="54"/>
      <c r="BT51" s="26"/>
      <c r="BV51" s="67">
        <f t="shared" si="150"/>
        <v>0</v>
      </c>
      <c r="BW51" s="25"/>
      <c r="BX51" s="25"/>
      <c r="BY51" s="25"/>
      <c r="BZ51" s="26"/>
    </row>
    <row r="52" spans="1:78" ht="31.95" customHeight="1" x14ac:dyDescent="0.3">
      <c r="A52" s="13"/>
      <c r="B52" s="14"/>
      <c r="C52" s="14"/>
      <c r="D52" s="14"/>
      <c r="E52" s="14"/>
      <c r="F52" s="14"/>
      <c r="G52" s="14"/>
      <c r="H52" s="14"/>
      <c r="I52" s="19">
        <f t="shared" si="151"/>
        <v>0</v>
      </c>
      <c r="J52" s="10"/>
      <c r="K52" s="15">
        <f t="shared" si="152"/>
        <v>0</v>
      </c>
      <c r="L52" s="25"/>
      <c r="M52" s="25"/>
      <c r="N52" s="25"/>
      <c r="O52" s="25"/>
      <c r="P52" s="25"/>
      <c r="Q52" s="54"/>
      <c r="R52" s="26"/>
      <c r="S52" s="11"/>
      <c r="T52" s="15">
        <f t="shared" si="153"/>
        <v>0</v>
      </c>
      <c r="U52" s="25"/>
      <c r="V52" s="25"/>
      <c r="W52" s="25"/>
      <c r="X52" s="25"/>
      <c r="Y52" s="54"/>
      <c r="Z52" s="54"/>
      <c r="AA52" s="26"/>
      <c r="AB52" s="11"/>
      <c r="AC52" s="15">
        <f t="shared" si="146"/>
        <v>0</v>
      </c>
      <c r="AD52" s="25"/>
      <c r="AE52" s="25"/>
      <c r="AF52" s="25"/>
      <c r="AG52" s="25"/>
      <c r="AH52" s="26"/>
      <c r="AJ52" s="60">
        <f t="shared" si="154"/>
        <v>0</v>
      </c>
      <c r="AK52" s="25"/>
      <c r="AL52" s="25"/>
      <c r="AM52" s="25"/>
      <c r="AN52" s="25"/>
      <c r="AO52" s="54"/>
      <c r="AP52" s="26"/>
      <c r="AQ52" s="11"/>
      <c r="AR52" s="60">
        <f t="shared" si="155"/>
        <v>0</v>
      </c>
      <c r="AS52" s="25"/>
      <c r="AT52" s="25"/>
      <c r="AU52" s="25"/>
      <c r="AV52" s="25"/>
      <c r="AW52" s="54"/>
      <c r="AX52" s="26"/>
      <c r="AY52" s="11"/>
      <c r="AZ52" s="59">
        <f t="shared" si="147"/>
        <v>0</v>
      </c>
      <c r="BA52" s="25"/>
      <c r="BB52" s="25"/>
      <c r="BC52" s="25"/>
      <c r="BD52" s="25"/>
      <c r="BE52" s="26"/>
      <c r="BG52" s="67">
        <f t="shared" si="148"/>
        <v>0</v>
      </c>
      <c r="BH52" s="25"/>
      <c r="BI52" s="25"/>
      <c r="BJ52" s="25"/>
      <c r="BK52" s="54"/>
      <c r="BL52" s="54"/>
      <c r="BM52" s="26"/>
      <c r="BN52" s="11"/>
      <c r="BO52" s="67">
        <f t="shared" si="149"/>
        <v>0</v>
      </c>
      <c r="BP52" s="25"/>
      <c r="BQ52" s="25"/>
      <c r="BR52" s="54"/>
      <c r="BS52" s="54"/>
      <c r="BT52" s="26"/>
      <c r="BV52" s="67">
        <f t="shared" si="150"/>
        <v>0</v>
      </c>
      <c r="BW52" s="25"/>
      <c r="BX52" s="25"/>
      <c r="BY52" s="25"/>
      <c r="BZ52" s="26"/>
    </row>
    <row r="53" spans="1:78" ht="31.95" customHeight="1" x14ac:dyDescent="0.3">
      <c r="A53" s="13"/>
      <c r="B53" s="14"/>
      <c r="C53" s="14"/>
      <c r="D53" s="14"/>
      <c r="E53" s="14"/>
      <c r="F53" s="14"/>
      <c r="G53" s="14"/>
      <c r="H53" s="14"/>
      <c r="I53" s="19">
        <f t="shared" si="151"/>
        <v>0</v>
      </c>
      <c r="J53" s="10"/>
      <c r="K53" s="15">
        <f t="shared" si="152"/>
        <v>0</v>
      </c>
      <c r="L53" s="25"/>
      <c r="M53" s="25"/>
      <c r="N53" s="25"/>
      <c r="O53" s="25"/>
      <c r="P53" s="25"/>
      <c r="Q53" s="54"/>
      <c r="R53" s="26"/>
      <c r="S53" s="11"/>
      <c r="T53" s="15">
        <f t="shared" si="153"/>
        <v>0</v>
      </c>
      <c r="U53" s="25"/>
      <c r="V53" s="25"/>
      <c r="W53" s="25"/>
      <c r="X53" s="25"/>
      <c r="Y53" s="54"/>
      <c r="Z53" s="54"/>
      <c r="AA53" s="26"/>
      <c r="AB53" s="11"/>
      <c r="AC53" s="15">
        <f t="shared" si="146"/>
        <v>0</v>
      </c>
      <c r="AD53" s="25"/>
      <c r="AE53" s="25"/>
      <c r="AF53" s="25"/>
      <c r="AG53" s="25"/>
      <c r="AH53" s="26"/>
      <c r="AJ53" s="60">
        <f t="shared" si="154"/>
        <v>0</v>
      </c>
      <c r="AK53" s="25"/>
      <c r="AL53" s="25"/>
      <c r="AM53" s="25"/>
      <c r="AN53" s="25"/>
      <c r="AO53" s="54"/>
      <c r="AP53" s="26"/>
      <c r="AQ53" s="11"/>
      <c r="AR53" s="60">
        <f t="shared" si="155"/>
        <v>0</v>
      </c>
      <c r="AS53" s="25"/>
      <c r="AT53" s="25"/>
      <c r="AU53" s="25"/>
      <c r="AV53" s="25"/>
      <c r="AW53" s="54"/>
      <c r="AX53" s="26"/>
      <c r="AY53" s="11"/>
      <c r="AZ53" s="59">
        <f t="shared" si="147"/>
        <v>0</v>
      </c>
      <c r="BA53" s="25"/>
      <c r="BB53" s="25"/>
      <c r="BC53" s="25"/>
      <c r="BD53" s="25"/>
      <c r="BE53" s="26"/>
      <c r="BG53" s="67">
        <f t="shared" si="148"/>
        <v>0</v>
      </c>
      <c r="BH53" s="25"/>
      <c r="BI53" s="25"/>
      <c r="BJ53" s="25"/>
      <c r="BK53" s="54"/>
      <c r="BL53" s="54"/>
      <c r="BM53" s="26"/>
      <c r="BN53" s="11"/>
      <c r="BO53" s="67">
        <f t="shared" si="149"/>
        <v>0</v>
      </c>
      <c r="BP53" s="25"/>
      <c r="BQ53" s="25"/>
      <c r="BR53" s="54"/>
      <c r="BS53" s="54"/>
      <c r="BT53" s="26"/>
      <c r="BV53" s="67">
        <f t="shared" si="150"/>
        <v>0</v>
      </c>
      <c r="BW53" s="25"/>
      <c r="BX53" s="25"/>
      <c r="BY53" s="25"/>
      <c r="BZ53" s="26"/>
    </row>
    <row r="54" spans="1:78" ht="31.95" customHeight="1" thickBot="1" x14ac:dyDescent="0.35">
      <c r="A54" s="16"/>
      <c r="B54" s="17"/>
      <c r="C54" s="17"/>
      <c r="D54" s="17"/>
      <c r="E54" s="17"/>
      <c r="F54" s="17"/>
      <c r="G54" s="17"/>
      <c r="H54" s="17"/>
      <c r="I54" s="30">
        <f t="shared" si="151"/>
        <v>0</v>
      </c>
      <c r="J54" s="10"/>
      <c r="K54" s="18">
        <f t="shared" si="152"/>
        <v>0</v>
      </c>
      <c r="L54" s="27"/>
      <c r="M54" s="27"/>
      <c r="N54" s="27"/>
      <c r="O54" s="27"/>
      <c r="P54" s="27"/>
      <c r="Q54" s="55"/>
      <c r="R54" s="28"/>
      <c r="S54" s="11"/>
      <c r="T54" s="18">
        <f t="shared" si="153"/>
        <v>0</v>
      </c>
      <c r="U54" s="27"/>
      <c r="V54" s="27"/>
      <c r="W54" s="27"/>
      <c r="X54" s="27"/>
      <c r="Y54" s="55"/>
      <c r="Z54" s="55"/>
      <c r="AA54" s="28"/>
      <c r="AB54" s="11"/>
      <c r="AC54" s="18">
        <f t="shared" si="146"/>
        <v>0</v>
      </c>
      <c r="AD54" s="27"/>
      <c r="AE54" s="27"/>
      <c r="AF54" s="27"/>
      <c r="AG54" s="27"/>
      <c r="AH54" s="28"/>
      <c r="AJ54" s="61">
        <f t="shared" si="154"/>
        <v>0</v>
      </c>
      <c r="AK54" s="27"/>
      <c r="AL54" s="27"/>
      <c r="AM54" s="27"/>
      <c r="AN54" s="27"/>
      <c r="AO54" s="55"/>
      <c r="AP54" s="28"/>
      <c r="AQ54" s="11"/>
      <c r="AR54" s="61">
        <f t="shared" si="155"/>
        <v>0</v>
      </c>
      <c r="AS54" s="27"/>
      <c r="AT54" s="27"/>
      <c r="AU54" s="27"/>
      <c r="AV54" s="27"/>
      <c r="AW54" s="55"/>
      <c r="AX54" s="28"/>
      <c r="AY54" s="11"/>
      <c r="AZ54" s="59">
        <f t="shared" si="147"/>
        <v>0</v>
      </c>
      <c r="BA54" s="27"/>
      <c r="BB54" s="27"/>
      <c r="BC54" s="27"/>
      <c r="BD54" s="27"/>
      <c r="BE54" s="28"/>
      <c r="BG54" s="67">
        <f t="shared" si="148"/>
        <v>0</v>
      </c>
      <c r="BH54" s="27"/>
      <c r="BI54" s="27"/>
      <c r="BJ54" s="27"/>
      <c r="BK54" s="55"/>
      <c r="BL54" s="55"/>
      <c r="BM54" s="28"/>
      <c r="BN54" s="11"/>
      <c r="BO54" s="67">
        <f t="shared" si="149"/>
        <v>0</v>
      </c>
      <c r="BP54" s="27"/>
      <c r="BQ54" s="27"/>
      <c r="BR54" s="55"/>
      <c r="BS54" s="55"/>
      <c r="BT54" s="28"/>
      <c r="BV54" s="67">
        <f t="shared" si="150"/>
        <v>0</v>
      </c>
      <c r="BW54" s="27"/>
      <c r="BX54" s="27"/>
      <c r="BY54" s="27"/>
      <c r="BZ54" s="28"/>
    </row>
    <row r="55" spans="1:78" ht="16.05" customHeight="1" thickBot="1" x14ac:dyDescent="0.35">
      <c r="A55" s="91" t="str">
        <f>CONCATENATE("Aasta ",Koond!$A$15)</f>
        <v>Aasta 2019</v>
      </c>
      <c r="B55" s="92"/>
      <c r="C55" s="92"/>
      <c r="D55" s="92"/>
      <c r="E55" s="92"/>
      <c r="F55" s="92"/>
      <c r="G55" s="92"/>
      <c r="H55" s="92"/>
      <c r="I55" s="33">
        <f>SUM(I56:I62)</f>
        <v>0</v>
      </c>
      <c r="J55" s="5"/>
      <c r="K55" s="23">
        <f>SUM(K56:K62)</f>
        <v>0</v>
      </c>
      <c r="L55" s="23">
        <f t="shared" ref="L55:R55" si="156">SUM(L56:L62)</f>
        <v>0</v>
      </c>
      <c r="M55" s="23">
        <f t="shared" si="156"/>
        <v>0</v>
      </c>
      <c r="N55" s="23">
        <f t="shared" si="156"/>
        <v>0</v>
      </c>
      <c r="O55" s="23">
        <f t="shared" si="156"/>
        <v>0</v>
      </c>
      <c r="P55" s="23">
        <f t="shared" si="156"/>
        <v>0</v>
      </c>
      <c r="Q55" s="23">
        <f t="shared" si="156"/>
        <v>0</v>
      </c>
      <c r="R55" s="23">
        <f t="shared" si="156"/>
        <v>0</v>
      </c>
      <c r="S55" s="7"/>
      <c r="T55" s="23">
        <f>SUM(T56:T62)</f>
        <v>0</v>
      </c>
      <c r="U55" s="23">
        <f t="shared" ref="U55:AA55" si="157">SUM(U56:U62)</f>
        <v>0</v>
      </c>
      <c r="V55" s="23">
        <f t="shared" si="157"/>
        <v>0</v>
      </c>
      <c r="W55" s="23">
        <f t="shared" si="157"/>
        <v>0</v>
      </c>
      <c r="X55" s="23">
        <f t="shared" si="157"/>
        <v>0</v>
      </c>
      <c r="Y55" s="23">
        <f t="shared" si="157"/>
        <v>0</v>
      </c>
      <c r="Z55" s="23">
        <f t="shared" si="157"/>
        <v>0</v>
      </c>
      <c r="AA55" s="23">
        <f t="shared" si="157"/>
        <v>0</v>
      </c>
      <c r="AB55" s="7"/>
      <c r="AC55" s="23">
        <f>SUM(AC56:AC62)</f>
        <v>0</v>
      </c>
      <c r="AD55" s="23">
        <f t="shared" ref="AD55:AH55" si="158">SUM(AD56:AD62)</f>
        <v>0</v>
      </c>
      <c r="AE55" s="23">
        <f t="shared" si="158"/>
        <v>0</v>
      </c>
      <c r="AF55" s="23">
        <f t="shared" si="158"/>
        <v>0</v>
      </c>
      <c r="AG55" s="23">
        <f t="shared" si="158"/>
        <v>0</v>
      </c>
      <c r="AH55" s="23">
        <f t="shared" si="158"/>
        <v>0</v>
      </c>
      <c r="AJ55" s="23">
        <f>SUM(AJ56:AJ62)</f>
        <v>0</v>
      </c>
      <c r="AK55" s="23">
        <f t="shared" ref="AK55:AP55" si="159">SUM(AK56:AK62)</f>
        <v>0</v>
      </c>
      <c r="AL55" s="23">
        <f t="shared" si="159"/>
        <v>0</v>
      </c>
      <c r="AM55" s="23">
        <f t="shared" si="159"/>
        <v>0</v>
      </c>
      <c r="AN55" s="23">
        <f t="shared" si="159"/>
        <v>0</v>
      </c>
      <c r="AO55" s="23">
        <f t="shared" si="159"/>
        <v>0</v>
      </c>
      <c r="AP55" s="23">
        <f t="shared" si="159"/>
        <v>0</v>
      </c>
      <c r="AQ55" s="7"/>
      <c r="AR55" s="23">
        <f>SUM(AR56:AR62)</f>
        <v>0</v>
      </c>
      <c r="AS55" s="23">
        <f t="shared" ref="AS55:AX55" si="160">SUM(AS56:AS62)</f>
        <v>0</v>
      </c>
      <c r="AT55" s="23">
        <f t="shared" si="160"/>
        <v>0</v>
      </c>
      <c r="AU55" s="23">
        <f t="shared" si="160"/>
        <v>0</v>
      </c>
      <c r="AV55" s="23">
        <f t="shared" si="160"/>
        <v>0</v>
      </c>
      <c r="AW55" s="23">
        <f t="shared" si="160"/>
        <v>0</v>
      </c>
      <c r="AX55" s="23">
        <f t="shared" si="160"/>
        <v>0</v>
      </c>
      <c r="AY55" s="7"/>
      <c r="AZ55" s="23">
        <f>SUM(AZ56:AZ62)</f>
        <v>0</v>
      </c>
      <c r="BA55" s="23">
        <f t="shared" ref="BA55" si="161">SUM(BA56:BA62)</f>
        <v>0</v>
      </c>
      <c r="BB55" s="23">
        <f t="shared" ref="BB55:BE55" si="162">SUM(BB56:BB62)</f>
        <v>0</v>
      </c>
      <c r="BC55" s="23">
        <f t="shared" si="162"/>
        <v>0</v>
      </c>
      <c r="BD55" s="23">
        <f t="shared" si="162"/>
        <v>0</v>
      </c>
      <c r="BE55" s="23">
        <f t="shared" si="162"/>
        <v>0</v>
      </c>
      <c r="BG55" s="23">
        <f>SUM(BG56:BG62)</f>
        <v>0</v>
      </c>
      <c r="BH55" s="23">
        <f t="shared" ref="BH55:BI55" si="163">SUM(BH56:BH62)</f>
        <v>0</v>
      </c>
      <c r="BI55" s="23">
        <f t="shared" si="163"/>
        <v>0</v>
      </c>
      <c r="BJ55" s="23">
        <f t="shared" ref="BJ55:BM55" si="164">SUM(BJ56:BJ62)</f>
        <v>0</v>
      </c>
      <c r="BK55" s="23">
        <f t="shared" si="164"/>
        <v>0</v>
      </c>
      <c r="BL55" s="23">
        <f t="shared" si="164"/>
        <v>0</v>
      </c>
      <c r="BM55" s="23">
        <f t="shared" si="164"/>
        <v>0</v>
      </c>
      <c r="BN55" s="7"/>
      <c r="BO55" s="23">
        <f>SUM(BO56:BO62)</f>
        <v>0</v>
      </c>
      <c r="BP55" s="23">
        <f t="shared" ref="BP55" si="165">SUM(BP56:BP62)</f>
        <v>0</v>
      </c>
      <c r="BQ55" s="23">
        <f t="shared" ref="BQ55:BT55" si="166">SUM(BQ56:BQ62)</f>
        <v>0</v>
      </c>
      <c r="BR55" s="23">
        <f t="shared" si="166"/>
        <v>0</v>
      </c>
      <c r="BS55" s="23">
        <f t="shared" si="166"/>
        <v>0</v>
      </c>
      <c r="BT55" s="23">
        <f t="shared" si="166"/>
        <v>0</v>
      </c>
      <c r="BV55" s="23">
        <f>SUM(BV56:BV62)</f>
        <v>0</v>
      </c>
      <c r="BW55" s="23">
        <f t="shared" ref="BW55:BX55" si="167">SUM(BW56:BW62)</f>
        <v>0</v>
      </c>
      <c r="BX55" s="23">
        <f t="shared" si="167"/>
        <v>0</v>
      </c>
      <c r="BY55" s="23">
        <f t="shared" ref="BY55:BZ55" si="168">SUM(BY56:BY62)</f>
        <v>0</v>
      </c>
      <c r="BZ55" s="23">
        <f t="shared" si="168"/>
        <v>0</v>
      </c>
    </row>
    <row r="56" spans="1:78" ht="31.95" customHeight="1" x14ac:dyDescent="0.3">
      <c r="A56" s="13"/>
      <c r="B56" s="14"/>
      <c r="C56" s="14"/>
      <c r="D56" s="14"/>
      <c r="E56" s="14"/>
      <c r="F56" s="14"/>
      <c r="G56" s="14"/>
      <c r="H56" s="14"/>
      <c r="I56" s="19">
        <f>SUM(K56,T56,AC56,AJ56,AR56,AZ56,BG56,BO56,BV56)</f>
        <v>0</v>
      </c>
      <c r="J56" s="10"/>
      <c r="K56" s="15">
        <f>SUM(L56:R56)</f>
        <v>0</v>
      </c>
      <c r="L56" s="25"/>
      <c r="M56" s="25"/>
      <c r="N56" s="25"/>
      <c r="O56" s="25"/>
      <c r="P56" s="25"/>
      <c r="Q56" s="54"/>
      <c r="R56" s="26"/>
      <c r="S56" s="11"/>
      <c r="T56" s="15">
        <f>SUM(U56:AA56)</f>
        <v>0</v>
      </c>
      <c r="U56" s="25"/>
      <c r="V56" s="25"/>
      <c r="W56" s="25"/>
      <c r="X56" s="25"/>
      <c r="Y56" s="54"/>
      <c r="Z56" s="54"/>
      <c r="AA56" s="26"/>
      <c r="AB56" s="11"/>
      <c r="AC56" s="15">
        <f t="shared" ref="AC56:AC62" si="169">SUM(AD56:AH56)</f>
        <v>0</v>
      </c>
      <c r="AD56" s="25"/>
      <c r="AE56" s="25"/>
      <c r="AF56" s="25"/>
      <c r="AG56" s="25"/>
      <c r="AH56" s="26"/>
      <c r="AJ56" s="60">
        <f>SUM(AK56:AP56)</f>
        <v>0</v>
      </c>
      <c r="AK56" s="25"/>
      <c r="AL56" s="25"/>
      <c r="AM56" s="25"/>
      <c r="AN56" s="25"/>
      <c r="AO56" s="54"/>
      <c r="AP56" s="26"/>
      <c r="AQ56" s="11"/>
      <c r="AR56" s="60">
        <f>SUM(AS56:AX56)</f>
        <v>0</v>
      </c>
      <c r="AS56" s="25"/>
      <c r="AT56" s="25"/>
      <c r="AU56" s="25"/>
      <c r="AV56" s="25"/>
      <c r="AW56" s="54"/>
      <c r="AX56" s="26"/>
      <c r="AY56" s="11"/>
      <c r="AZ56" s="59">
        <f t="shared" ref="AZ56:AZ62" si="170">SUM(BA56:BE56)</f>
        <v>0</v>
      </c>
      <c r="BA56" s="25"/>
      <c r="BB56" s="25"/>
      <c r="BC56" s="25"/>
      <c r="BD56" s="25"/>
      <c r="BE56" s="26"/>
      <c r="BG56" s="67">
        <f t="shared" ref="BG56:BG62" si="171">SUM(BH56:BM56)</f>
        <v>0</v>
      </c>
      <c r="BH56" s="25"/>
      <c r="BI56" s="25"/>
      <c r="BJ56" s="25"/>
      <c r="BK56" s="54"/>
      <c r="BL56" s="54"/>
      <c r="BM56" s="26"/>
      <c r="BN56" s="11"/>
      <c r="BO56" s="67">
        <f t="shared" ref="BO56:BO62" si="172">SUM(BP56:BT56)</f>
        <v>0</v>
      </c>
      <c r="BP56" s="25"/>
      <c r="BQ56" s="25"/>
      <c r="BR56" s="54"/>
      <c r="BS56" s="54"/>
      <c r="BT56" s="26"/>
      <c r="BV56" s="67">
        <f t="shared" ref="BV56:BV62" si="173">SUM(BW56:BZ56)</f>
        <v>0</v>
      </c>
      <c r="BW56" s="25"/>
      <c r="BX56" s="25"/>
      <c r="BY56" s="25"/>
      <c r="BZ56" s="26"/>
    </row>
    <row r="57" spans="1:78" ht="31.95" customHeight="1" x14ac:dyDescent="0.3">
      <c r="A57" s="13"/>
      <c r="B57" s="14"/>
      <c r="C57" s="14"/>
      <c r="D57" s="14"/>
      <c r="E57" s="14"/>
      <c r="F57" s="14"/>
      <c r="G57" s="14"/>
      <c r="H57" s="14"/>
      <c r="I57" s="19">
        <f t="shared" ref="I57:I62" si="174">SUM(K57,T57,AC57,AJ57,AR57,AZ57,BG57,BO57,BV57)</f>
        <v>0</v>
      </c>
      <c r="J57" s="10"/>
      <c r="K57" s="15">
        <f t="shared" ref="K57:K62" si="175">SUM(L57:R57)</f>
        <v>0</v>
      </c>
      <c r="L57" s="25"/>
      <c r="M57" s="25"/>
      <c r="N57" s="25"/>
      <c r="O57" s="25"/>
      <c r="P57" s="25"/>
      <c r="Q57" s="54"/>
      <c r="R57" s="26"/>
      <c r="S57" s="11"/>
      <c r="T57" s="15">
        <f t="shared" ref="T57:T62" si="176">SUM(U57:AA57)</f>
        <v>0</v>
      </c>
      <c r="U57" s="25"/>
      <c r="V57" s="25"/>
      <c r="W57" s="25"/>
      <c r="X57" s="25"/>
      <c r="Y57" s="54"/>
      <c r="Z57" s="54"/>
      <c r="AA57" s="26"/>
      <c r="AB57" s="11"/>
      <c r="AC57" s="15">
        <f t="shared" si="169"/>
        <v>0</v>
      </c>
      <c r="AD57" s="25"/>
      <c r="AE57" s="25"/>
      <c r="AF57" s="25"/>
      <c r="AG57" s="25"/>
      <c r="AH57" s="26"/>
      <c r="AJ57" s="60">
        <f t="shared" ref="AJ57:AJ62" si="177">SUM(AK57:AP57)</f>
        <v>0</v>
      </c>
      <c r="AK57" s="25"/>
      <c r="AL57" s="25"/>
      <c r="AM57" s="25"/>
      <c r="AN57" s="25"/>
      <c r="AO57" s="54"/>
      <c r="AP57" s="26"/>
      <c r="AQ57" s="11"/>
      <c r="AR57" s="60">
        <f t="shared" ref="AR57:AR62" si="178">SUM(AS57:AX57)</f>
        <v>0</v>
      </c>
      <c r="AS57" s="25"/>
      <c r="AT57" s="25"/>
      <c r="AU57" s="25"/>
      <c r="AV57" s="25"/>
      <c r="AW57" s="54"/>
      <c r="AX57" s="26"/>
      <c r="AY57" s="11"/>
      <c r="AZ57" s="59">
        <f t="shared" si="170"/>
        <v>0</v>
      </c>
      <c r="BA57" s="25"/>
      <c r="BB57" s="25"/>
      <c r="BC57" s="25"/>
      <c r="BD57" s="25"/>
      <c r="BE57" s="26"/>
      <c r="BG57" s="67">
        <f t="shared" si="171"/>
        <v>0</v>
      </c>
      <c r="BH57" s="25"/>
      <c r="BI57" s="25"/>
      <c r="BJ57" s="25"/>
      <c r="BK57" s="54"/>
      <c r="BL57" s="54"/>
      <c r="BM57" s="26"/>
      <c r="BN57" s="11"/>
      <c r="BO57" s="67">
        <f t="shared" si="172"/>
        <v>0</v>
      </c>
      <c r="BP57" s="25"/>
      <c r="BQ57" s="25"/>
      <c r="BR57" s="54"/>
      <c r="BS57" s="54"/>
      <c r="BT57" s="26"/>
      <c r="BV57" s="67">
        <f t="shared" si="173"/>
        <v>0</v>
      </c>
      <c r="BW57" s="25"/>
      <c r="BX57" s="25"/>
      <c r="BY57" s="25"/>
      <c r="BZ57" s="26"/>
    </row>
    <row r="58" spans="1:78" ht="31.95" customHeight="1" x14ac:dyDescent="0.3">
      <c r="A58" s="13"/>
      <c r="B58" s="14"/>
      <c r="C58" s="14"/>
      <c r="D58" s="14"/>
      <c r="E58" s="14"/>
      <c r="F58" s="14"/>
      <c r="G58" s="14"/>
      <c r="H58" s="14"/>
      <c r="I58" s="19">
        <f t="shared" si="174"/>
        <v>0</v>
      </c>
      <c r="J58" s="10"/>
      <c r="K58" s="15">
        <f t="shared" si="175"/>
        <v>0</v>
      </c>
      <c r="L58" s="25"/>
      <c r="M58" s="25"/>
      <c r="N58" s="25"/>
      <c r="O58" s="25"/>
      <c r="P58" s="25"/>
      <c r="Q58" s="54"/>
      <c r="R58" s="26"/>
      <c r="S58" s="11"/>
      <c r="T58" s="15">
        <f t="shared" si="176"/>
        <v>0</v>
      </c>
      <c r="U58" s="25"/>
      <c r="V58" s="25"/>
      <c r="W58" s="25"/>
      <c r="X58" s="25"/>
      <c r="Y58" s="54"/>
      <c r="Z58" s="54"/>
      <c r="AA58" s="26"/>
      <c r="AB58" s="11"/>
      <c r="AC58" s="15">
        <f t="shared" si="169"/>
        <v>0</v>
      </c>
      <c r="AD58" s="25"/>
      <c r="AE58" s="25"/>
      <c r="AF58" s="25"/>
      <c r="AG58" s="25"/>
      <c r="AH58" s="26"/>
      <c r="AJ58" s="60">
        <f t="shared" si="177"/>
        <v>0</v>
      </c>
      <c r="AK58" s="25"/>
      <c r="AL58" s="25"/>
      <c r="AM58" s="25"/>
      <c r="AN58" s="25"/>
      <c r="AO58" s="54"/>
      <c r="AP58" s="26"/>
      <c r="AQ58" s="11"/>
      <c r="AR58" s="60">
        <f t="shared" si="178"/>
        <v>0</v>
      </c>
      <c r="AS58" s="25"/>
      <c r="AT58" s="25"/>
      <c r="AU58" s="25"/>
      <c r="AV58" s="25"/>
      <c r="AW58" s="54"/>
      <c r="AX58" s="26"/>
      <c r="AY58" s="11"/>
      <c r="AZ58" s="59">
        <f t="shared" si="170"/>
        <v>0</v>
      </c>
      <c r="BA58" s="25"/>
      <c r="BB58" s="25"/>
      <c r="BC58" s="25"/>
      <c r="BD58" s="25"/>
      <c r="BE58" s="26"/>
      <c r="BG58" s="67">
        <f t="shared" si="171"/>
        <v>0</v>
      </c>
      <c r="BH58" s="25"/>
      <c r="BI58" s="25"/>
      <c r="BJ58" s="25"/>
      <c r="BK58" s="54"/>
      <c r="BL58" s="54"/>
      <c r="BM58" s="26"/>
      <c r="BN58" s="11"/>
      <c r="BO58" s="67">
        <f t="shared" si="172"/>
        <v>0</v>
      </c>
      <c r="BP58" s="25"/>
      <c r="BQ58" s="25"/>
      <c r="BR58" s="54"/>
      <c r="BS58" s="54"/>
      <c r="BT58" s="26"/>
      <c r="BV58" s="67">
        <f t="shared" si="173"/>
        <v>0</v>
      </c>
      <c r="BW58" s="25"/>
      <c r="BX58" s="25"/>
      <c r="BY58" s="25"/>
      <c r="BZ58" s="26"/>
    </row>
    <row r="59" spans="1:78" ht="31.95" customHeight="1" x14ac:dyDescent="0.3">
      <c r="A59" s="13"/>
      <c r="B59" s="14"/>
      <c r="C59" s="14"/>
      <c r="D59" s="14"/>
      <c r="E59" s="14"/>
      <c r="F59" s="14"/>
      <c r="G59" s="14"/>
      <c r="H59" s="14"/>
      <c r="I59" s="19">
        <f t="shared" si="174"/>
        <v>0</v>
      </c>
      <c r="J59" s="10"/>
      <c r="K59" s="15">
        <f t="shared" si="175"/>
        <v>0</v>
      </c>
      <c r="L59" s="25"/>
      <c r="M59" s="25"/>
      <c r="N59" s="25"/>
      <c r="O59" s="25"/>
      <c r="P59" s="25"/>
      <c r="Q59" s="54"/>
      <c r="R59" s="26"/>
      <c r="S59" s="11"/>
      <c r="T59" s="15">
        <f t="shared" si="176"/>
        <v>0</v>
      </c>
      <c r="U59" s="25"/>
      <c r="V59" s="25"/>
      <c r="W59" s="25"/>
      <c r="X59" s="25"/>
      <c r="Y59" s="54"/>
      <c r="Z59" s="54"/>
      <c r="AA59" s="26"/>
      <c r="AB59" s="11"/>
      <c r="AC59" s="15">
        <f t="shared" si="169"/>
        <v>0</v>
      </c>
      <c r="AD59" s="25"/>
      <c r="AE59" s="25"/>
      <c r="AF59" s="25"/>
      <c r="AG59" s="25"/>
      <c r="AH59" s="26"/>
      <c r="AJ59" s="60">
        <f t="shared" si="177"/>
        <v>0</v>
      </c>
      <c r="AK59" s="25"/>
      <c r="AL59" s="25"/>
      <c r="AM59" s="25"/>
      <c r="AN59" s="25"/>
      <c r="AO59" s="54"/>
      <c r="AP59" s="26"/>
      <c r="AQ59" s="11"/>
      <c r="AR59" s="60">
        <f t="shared" si="178"/>
        <v>0</v>
      </c>
      <c r="AS59" s="25"/>
      <c r="AT59" s="25"/>
      <c r="AU59" s="25"/>
      <c r="AV59" s="25"/>
      <c r="AW59" s="54"/>
      <c r="AX59" s="26"/>
      <c r="AY59" s="11"/>
      <c r="AZ59" s="59">
        <f t="shared" si="170"/>
        <v>0</v>
      </c>
      <c r="BA59" s="25"/>
      <c r="BB59" s="25"/>
      <c r="BC59" s="25"/>
      <c r="BD59" s="25"/>
      <c r="BE59" s="26"/>
      <c r="BG59" s="67">
        <f t="shared" si="171"/>
        <v>0</v>
      </c>
      <c r="BH59" s="25"/>
      <c r="BI59" s="25"/>
      <c r="BJ59" s="25"/>
      <c r="BK59" s="54"/>
      <c r="BL59" s="54"/>
      <c r="BM59" s="26"/>
      <c r="BN59" s="11"/>
      <c r="BO59" s="67">
        <f t="shared" si="172"/>
        <v>0</v>
      </c>
      <c r="BP59" s="25"/>
      <c r="BQ59" s="25"/>
      <c r="BR59" s="54"/>
      <c r="BS59" s="54"/>
      <c r="BT59" s="26"/>
      <c r="BV59" s="67">
        <f t="shared" si="173"/>
        <v>0</v>
      </c>
      <c r="BW59" s="25"/>
      <c r="BX59" s="25"/>
      <c r="BY59" s="25"/>
      <c r="BZ59" s="26"/>
    </row>
    <row r="60" spans="1:78" ht="31.95" customHeight="1" x14ac:dyDescent="0.3">
      <c r="A60" s="13"/>
      <c r="B60" s="14"/>
      <c r="C60" s="14"/>
      <c r="D60" s="14"/>
      <c r="E60" s="14"/>
      <c r="F60" s="14"/>
      <c r="G60" s="14"/>
      <c r="H60" s="14"/>
      <c r="I60" s="19">
        <f t="shared" si="174"/>
        <v>0</v>
      </c>
      <c r="J60" s="10"/>
      <c r="K60" s="15">
        <f t="shared" si="175"/>
        <v>0</v>
      </c>
      <c r="L60" s="25"/>
      <c r="M60" s="25"/>
      <c r="N60" s="25"/>
      <c r="O60" s="25"/>
      <c r="P60" s="25"/>
      <c r="Q60" s="54"/>
      <c r="R60" s="26"/>
      <c r="S60" s="11"/>
      <c r="T60" s="15">
        <f t="shared" si="176"/>
        <v>0</v>
      </c>
      <c r="U60" s="25"/>
      <c r="V60" s="25"/>
      <c r="W60" s="25"/>
      <c r="X60" s="25"/>
      <c r="Y60" s="54"/>
      <c r="Z60" s="54"/>
      <c r="AA60" s="26"/>
      <c r="AB60" s="11"/>
      <c r="AC60" s="15">
        <f t="shared" si="169"/>
        <v>0</v>
      </c>
      <c r="AD60" s="25"/>
      <c r="AE60" s="25"/>
      <c r="AF60" s="25"/>
      <c r="AG60" s="25"/>
      <c r="AH60" s="26"/>
      <c r="AJ60" s="60">
        <f t="shared" si="177"/>
        <v>0</v>
      </c>
      <c r="AK60" s="25"/>
      <c r="AL60" s="25"/>
      <c r="AM60" s="25"/>
      <c r="AN60" s="25"/>
      <c r="AO60" s="54"/>
      <c r="AP60" s="26"/>
      <c r="AQ60" s="11"/>
      <c r="AR60" s="60">
        <f t="shared" si="178"/>
        <v>0</v>
      </c>
      <c r="AS60" s="25"/>
      <c r="AT60" s="25"/>
      <c r="AU60" s="25"/>
      <c r="AV60" s="25"/>
      <c r="AW60" s="54"/>
      <c r="AX60" s="26"/>
      <c r="AY60" s="11"/>
      <c r="AZ60" s="59">
        <f t="shared" si="170"/>
        <v>0</v>
      </c>
      <c r="BA60" s="25"/>
      <c r="BB60" s="25"/>
      <c r="BC60" s="25"/>
      <c r="BD60" s="25"/>
      <c r="BE60" s="26"/>
      <c r="BG60" s="67">
        <f t="shared" si="171"/>
        <v>0</v>
      </c>
      <c r="BH60" s="25"/>
      <c r="BI60" s="25"/>
      <c r="BJ60" s="25"/>
      <c r="BK60" s="54"/>
      <c r="BL60" s="54"/>
      <c r="BM60" s="26"/>
      <c r="BN60" s="11"/>
      <c r="BO60" s="67">
        <f t="shared" si="172"/>
        <v>0</v>
      </c>
      <c r="BP60" s="25"/>
      <c r="BQ60" s="25"/>
      <c r="BR60" s="54"/>
      <c r="BS60" s="54"/>
      <c r="BT60" s="26"/>
      <c r="BV60" s="67">
        <f t="shared" si="173"/>
        <v>0</v>
      </c>
      <c r="BW60" s="25"/>
      <c r="BX60" s="25"/>
      <c r="BY60" s="25"/>
      <c r="BZ60" s="26"/>
    </row>
    <row r="61" spans="1:78" ht="31.95" customHeight="1" x14ac:dyDescent="0.3">
      <c r="A61" s="13"/>
      <c r="B61" s="14"/>
      <c r="C61" s="14"/>
      <c r="D61" s="14"/>
      <c r="E61" s="14"/>
      <c r="F61" s="14"/>
      <c r="G61" s="14"/>
      <c r="H61" s="14"/>
      <c r="I61" s="19">
        <f t="shared" si="174"/>
        <v>0</v>
      </c>
      <c r="J61" s="10"/>
      <c r="K61" s="15">
        <f t="shared" si="175"/>
        <v>0</v>
      </c>
      <c r="L61" s="25"/>
      <c r="M61" s="25"/>
      <c r="N61" s="25"/>
      <c r="O61" s="25"/>
      <c r="P61" s="25"/>
      <c r="Q61" s="54"/>
      <c r="R61" s="26"/>
      <c r="S61" s="11"/>
      <c r="T61" s="15">
        <f t="shared" si="176"/>
        <v>0</v>
      </c>
      <c r="U61" s="25"/>
      <c r="V61" s="25"/>
      <c r="W61" s="25"/>
      <c r="X61" s="25"/>
      <c r="Y61" s="54"/>
      <c r="Z61" s="54"/>
      <c r="AA61" s="26"/>
      <c r="AB61" s="11"/>
      <c r="AC61" s="15">
        <f t="shared" si="169"/>
        <v>0</v>
      </c>
      <c r="AD61" s="25"/>
      <c r="AE61" s="25"/>
      <c r="AF61" s="25"/>
      <c r="AG61" s="25"/>
      <c r="AH61" s="26"/>
      <c r="AJ61" s="60">
        <f t="shared" si="177"/>
        <v>0</v>
      </c>
      <c r="AK61" s="25"/>
      <c r="AL61" s="25"/>
      <c r="AM61" s="25"/>
      <c r="AN61" s="25"/>
      <c r="AO61" s="54"/>
      <c r="AP61" s="26"/>
      <c r="AQ61" s="11"/>
      <c r="AR61" s="60">
        <f t="shared" si="178"/>
        <v>0</v>
      </c>
      <c r="AS61" s="25"/>
      <c r="AT61" s="25"/>
      <c r="AU61" s="25"/>
      <c r="AV61" s="25"/>
      <c r="AW61" s="54"/>
      <c r="AX61" s="26"/>
      <c r="AY61" s="11"/>
      <c r="AZ61" s="59">
        <f t="shared" si="170"/>
        <v>0</v>
      </c>
      <c r="BA61" s="25"/>
      <c r="BB61" s="25"/>
      <c r="BC61" s="25"/>
      <c r="BD61" s="25"/>
      <c r="BE61" s="26"/>
      <c r="BG61" s="67">
        <f t="shared" si="171"/>
        <v>0</v>
      </c>
      <c r="BH61" s="25"/>
      <c r="BI61" s="25"/>
      <c r="BJ61" s="25"/>
      <c r="BK61" s="54"/>
      <c r="BL61" s="54"/>
      <c r="BM61" s="26"/>
      <c r="BN61" s="11"/>
      <c r="BO61" s="67">
        <f t="shared" si="172"/>
        <v>0</v>
      </c>
      <c r="BP61" s="25"/>
      <c r="BQ61" s="25"/>
      <c r="BR61" s="54"/>
      <c r="BS61" s="54"/>
      <c r="BT61" s="26"/>
      <c r="BV61" s="67">
        <f t="shared" si="173"/>
        <v>0</v>
      </c>
      <c r="BW61" s="25"/>
      <c r="BX61" s="25"/>
      <c r="BY61" s="25"/>
      <c r="BZ61" s="26"/>
    </row>
    <row r="62" spans="1:78" ht="31.95" customHeight="1" thickBot="1" x14ac:dyDescent="0.35">
      <c r="A62" s="16"/>
      <c r="B62" s="17"/>
      <c r="C62" s="17"/>
      <c r="D62" s="17"/>
      <c r="E62" s="17"/>
      <c r="F62" s="17"/>
      <c r="G62" s="17"/>
      <c r="H62" s="17"/>
      <c r="I62" s="30">
        <f t="shared" si="174"/>
        <v>0</v>
      </c>
      <c r="J62" s="10"/>
      <c r="K62" s="18">
        <f t="shared" si="175"/>
        <v>0</v>
      </c>
      <c r="L62" s="27"/>
      <c r="M62" s="27"/>
      <c r="N62" s="27"/>
      <c r="O62" s="27"/>
      <c r="P62" s="27"/>
      <c r="Q62" s="55"/>
      <c r="R62" s="28"/>
      <c r="S62" s="11"/>
      <c r="T62" s="18">
        <f t="shared" si="176"/>
        <v>0</v>
      </c>
      <c r="U62" s="27"/>
      <c r="V62" s="27"/>
      <c r="W62" s="27"/>
      <c r="X62" s="27"/>
      <c r="Y62" s="55"/>
      <c r="Z62" s="55"/>
      <c r="AA62" s="28"/>
      <c r="AB62" s="11"/>
      <c r="AC62" s="18">
        <f t="shared" si="169"/>
        <v>0</v>
      </c>
      <c r="AD62" s="27"/>
      <c r="AE62" s="27"/>
      <c r="AF62" s="27"/>
      <c r="AG62" s="27"/>
      <c r="AH62" s="28"/>
      <c r="AJ62" s="61">
        <f t="shared" si="177"/>
        <v>0</v>
      </c>
      <c r="AK62" s="27"/>
      <c r="AL62" s="27"/>
      <c r="AM62" s="27"/>
      <c r="AN62" s="27"/>
      <c r="AO62" s="55"/>
      <c r="AP62" s="28"/>
      <c r="AQ62" s="11"/>
      <c r="AR62" s="61">
        <f t="shared" si="178"/>
        <v>0</v>
      </c>
      <c r="AS62" s="27"/>
      <c r="AT62" s="27"/>
      <c r="AU62" s="27"/>
      <c r="AV62" s="27"/>
      <c r="AW62" s="55"/>
      <c r="AX62" s="28"/>
      <c r="AY62" s="11"/>
      <c r="AZ62" s="59">
        <f t="shared" si="170"/>
        <v>0</v>
      </c>
      <c r="BA62" s="27"/>
      <c r="BB62" s="27"/>
      <c r="BC62" s="27"/>
      <c r="BD62" s="27"/>
      <c r="BE62" s="28"/>
      <c r="BG62" s="67">
        <f t="shared" si="171"/>
        <v>0</v>
      </c>
      <c r="BH62" s="27"/>
      <c r="BI62" s="27"/>
      <c r="BJ62" s="27"/>
      <c r="BK62" s="55"/>
      <c r="BL62" s="55"/>
      <c r="BM62" s="28"/>
      <c r="BN62" s="11"/>
      <c r="BO62" s="67">
        <f t="shared" si="172"/>
        <v>0</v>
      </c>
      <c r="BP62" s="27"/>
      <c r="BQ62" s="27"/>
      <c r="BR62" s="55"/>
      <c r="BS62" s="55"/>
      <c r="BT62" s="28"/>
      <c r="BV62" s="67">
        <f t="shared" si="173"/>
        <v>0</v>
      </c>
      <c r="BW62" s="27"/>
      <c r="BX62" s="27"/>
      <c r="BY62" s="27"/>
      <c r="BZ62" s="28"/>
    </row>
    <row r="70" spans="1:78" x14ac:dyDescent="0.3">
      <c r="A70" s="119" t="s">
        <v>64</v>
      </c>
      <c r="B70" s="120"/>
      <c r="C70" s="120"/>
      <c r="D70" s="120"/>
      <c r="E70" s="120"/>
      <c r="F70" s="120"/>
      <c r="G70" s="120"/>
      <c r="H70" s="120"/>
      <c r="I70" s="120"/>
      <c r="K70" s="39" t="s">
        <v>16</v>
      </c>
      <c r="L70" s="38">
        <v>1</v>
      </c>
      <c r="M70" s="38">
        <f>1+L70</f>
        <v>2</v>
      </c>
      <c r="N70" s="38">
        <f t="shared" ref="N70:R70" si="179">1+M70</f>
        <v>3</v>
      </c>
      <c r="O70" s="38">
        <f t="shared" si="179"/>
        <v>4</v>
      </c>
      <c r="P70" s="38">
        <f t="shared" si="179"/>
        <v>5</v>
      </c>
      <c r="Q70" s="38">
        <f t="shared" si="179"/>
        <v>6</v>
      </c>
      <c r="R70" s="38">
        <f t="shared" si="179"/>
        <v>7</v>
      </c>
      <c r="T70" s="39" t="s">
        <v>16</v>
      </c>
      <c r="U70" s="38">
        <v>1</v>
      </c>
      <c r="V70" s="38">
        <f>1+U70</f>
        <v>2</v>
      </c>
      <c r="W70" s="38">
        <f t="shared" ref="W70:AA70" si="180">1+V70</f>
        <v>3</v>
      </c>
      <c r="X70" s="38">
        <f t="shared" si="180"/>
        <v>4</v>
      </c>
      <c r="Y70" s="38">
        <f t="shared" si="180"/>
        <v>5</v>
      </c>
      <c r="Z70" s="38">
        <f t="shared" si="180"/>
        <v>6</v>
      </c>
      <c r="AA70" s="38">
        <f t="shared" si="180"/>
        <v>7</v>
      </c>
      <c r="AB70" s="38"/>
      <c r="AC70" s="39" t="s">
        <v>16</v>
      </c>
      <c r="AD70" s="38">
        <v>1</v>
      </c>
      <c r="AE70" s="38">
        <f>1+AD70</f>
        <v>2</v>
      </c>
      <c r="AF70" s="38">
        <f t="shared" ref="AF70:AH70" si="181">1+AE70</f>
        <v>3</v>
      </c>
      <c r="AG70" s="38">
        <f t="shared" si="181"/>
        <v>4</v>
      </c>
      <c r="AH70" s="38">
        <f t="shared" si="181"/>
        <v>5</v>
      </c>
      <c r="AJ70" s="39" t="s">
        <v>16</v>
      </c>
      <c r="AK70" s="38">
        <v>1</v>
      </c>
      <c r="AL70" s="38">
        <f>1+AK70</f>
        <v>2</v>
      </c>
      <c r="AM70" s="38">
        <f t="shared" ref="AM70:AP70" si="182">1+AL70</f>
        <v>3</v>
      </c>
      <c r="AN70" s="38">
        <f t="shared" si="182"/>
        <v>4</v>
      </c>
      <c r="AO70" s="38">
        <f t="shared" si="182"/>
        <v>5</v>
      </c>
      <c r="AP70" s="38">
        <f t="shared" si="182"/>
        <v>6</v>
      </c>
      <c r="AQ70" s="38"/>
      <c r="AR70" s="39" t="s">
        <v>16</v>
      </c>
      <c r="AS70" s="38">
        <v>1</v>
      </c>
      <c r="AT70" s="38">
        <f>1+AS70</f>
        <v>2</v>
      </c>
      <c r="AU70" s="38">
        <f t="shared" ref="AU70:AX70" si="183">1+AT70</f>
        <v>3</v>
      </c>
      <c r="AV70" s="38">
        <f t="shared" si="183"/>
        <v>4</v>
      </c>
      <c r="AW70" s="38">
        <f t="shared" si="183"/>
        <v>5</v>
      </c>
      <c r="AX70" s="38">
        <f t="shared" si="183"/>
        <v>6</v>
      </c>
      <c r="AY70" s="38"/>
      <c r="AZ70" s="39" t="s">
        <v>16</v>
      </c>
      <c r="BA70" s="38">
        <v>1</v>
      </c>
      <c r="BB70" s="38">
        <v>2</v>
      </c>
      <c r="BC70" s="38">
        <v>3</v>
      </c>
      <c r="BD70" s="38">
        <f t="shared" ref="BD70:BE70" si="184">1+BC70</f>
        <v>4</v>
      </c>
      <c r="BE70" s="38">
        <f t="shared" si="184"/>
        <v>5</v>
      </c>
      <c r="BG70" s="39" t="s">
        <v>16</v>
      </c>
      <c r="BH70" s="38">
        <v>1</v>
      </c>
      <c r="BI70" s="38">
        <v>2</v>
      </c>
      <c r="BJ70" s="38">
        <v>3</v>
      </c>
      <c r="BK70" s="38">
        <v>4</v>
      </c>
      <c r="BL70" s="38">
        <f t="shared" ref="BL70:BM70" si="185">BK70+1</f>
        <v>5</v>
      </c>
      <c r="BM70" s="38">
        <f t="shared" si="185"/>
        <v>6</v>
      </c>
      <c r="BN70" s="38"/>
      <c r="BO70" s="39" t="s">
        <v>16</v>
      </c>
      <c r="BP70" s="38">
        <v>1</v>
      </c>
      <c r="BQ70" s="38">
        <v>2</v>
      </c>
      <c r="BR70" s="38">
        <f>BQ70+1</f>
        <v>3</v>
      </c>
      <c r="BS70" s="38">
        <f t="shared" ref="BS70:BT70" si="186">BR70+1</f>
        <v>4</v>
      </c>
      <c r="BT70" s="38">
        <f t="shared" si="186"/>
        <v>5</v>
      </c>
      <c r="BV70" s="39" t="s">
        <v>16</v>
      </c>
      <c r="BW70" s="38">
        <v>1</v>
      </c>
      <c r="BX70" s="38">
        <v>2</v>
      </c>
      <c r="BY70" s="38">
        <v>3</v>
      </c>
      <c r="BZ70" s="38">
        <f t="shared" ref="BZ70" si="187">BY70+1</f>
        <v>4</v>
      </c>
    </row>
    <row r="71" spans="1:78" x14ac:dyDescent="0.3">
      <c r="A71" s="121" t="s">
        <v>68</v>
      </c>
      <c r="B71" s="122"/>
      <c r="C71" s="122"/>
      <c r="D71" s="122"/>
      <c r="E71" s="122"/>
      <c r="F71" s="122"/>
      <c r="G71" s="122"/>
      <c r="H71" s="122"/>
      <c r="I71" s="122"/>
      <c r="K71" s="39" t="str">
        <f>[1]noue!$A$5</f>
        <v>2 aastat</v>
      </c>
      <c r="L71" s="38" t="str">
        <f>HLOOKUP(L$5,[1]noue!$B$4:$J$9,2)</f>
        <v>x</v>
      </c>
      <c r="M71" s="38">
        <f>HLOOKUP(M$5,[1]noue!$B$4:$J$9,2)</f>
        <v>9</v>
      </c>
      <c r="N71" s="38" t="str">
        <f>HLOOKUP(N$5,[1]noue!$B$4:$J$9,2)</f>
        <v>x</v>
      </c>
      <c r="O71" s="38">
        <f>HLOOKUP(O$5,[1]noue!$B$4:$J$9,2)</f>
        <v>9</v>
      </c>
      <c r="P71" s="38">
        <f>HLOOKUP(P$5,[1]noue!$B$4:$J$9,2)</f>
        <v>18</v>
      </c>
      <c r="Q71" s="38">
        <f>HLOOKUP(Q$5,[1]noue!$B$4:$J$9,2)</f>
        <v>9</v>
      </c>
      <c r="R71" s="38" t="str">
        <f>HLOOKUP(R$5,[1]noue!$B$4:$J$9,2)</f>
        <v>x</v>
      </c>
      <c r="T71" s="39" t="str">
        <f>[1]noue!$A$5</f>
        <v>2 aastat</v>
      </c>
      <c r="U71" s="38" t="str">
        <f>HLOOKUP(U$5,[1]noue!$B$4:$J$9,2)</f>
        <v>x</v>
      </c>
      <c r="V71" s="38">
        <f>HLOOKUP(V$5,[1]noue!$B$4:$J$9,2)</f>
        <v>9</v>
      </c>
      <c r="W71" s="38" t="str">
        <f>HLOOKUP(W$5,[1]noue!$B$4:$J$9,2)</f>
        <v>x</v>
      </c>
      <c r="X71" s="38">
        <f>HLOOKUP(X$5,[1]noue!$B$4:$J$9,2)</f>
        <v>9</v>
      </c>
      <c r="Y71" s="38">
        <f>HLOOKUP(Y$5,[1]noue!$B$4:$J$9,2)</f>
        <v>18</v>
      </c>
      <c r="Z71" s="38">
        <f>HLOOKUP(Z$5,[1]noue!$B$4:$J$9,2)</f>
        <v>9</v>
      </c>
      <c r="AA71" s="38" t="str">
        <f>HLOOKUP(AA$5,[1]noue!$B$4:$J$9,2)</f>
        <v>x</v>
      </c>
      <c r="AB71" s="38"/>
      <c r="AC71" s="39" t="str">
        <f>[1]noue!$A$5</f>
        <v>2 aastat</v>
      </c>
      <c r="AD71" s="38" t="str">
        <f>HLOOKUP(AD$5,[1]noue!$B$4:$J$9,2)</f>
        <v>x</v>
      </c>
      <c r="AE71" s="38">
        <f>HLOOKUP(AE$5,[1]noue!$B$4:$J$9,2)</f>
        <v>18</v>
      </c>
      <c r="AF71" s="38" t="str">
        <f>HLOOKUP(AF$5,[1]noue!$B$4:$J$9,2)</f>
        <v>x</v>
      </c>
      <c r="AG71" s="38">
        <f>HLOOKUP(AG$5,[1]noue!$B$4:$J$9,2)</f>
        <v>18</v>
      </c>
      <c r="AH71" s="38" t="str">
        <f>HLOOKUP(AH$5,[1]noue!$B$4:$J$9,2)</f>
        <v>x</v>
      </c>
      <c r="AJ71" s="39" t="str">
        <f>[1]noue!$A$5</f>
        <v>2 aastat</v>
      </c>
      <c r="AK71" s="38" t="str">
        <f>HLOOKUP(AK$5,[1]noue!$B$4:$J$9,2)</f>
        <v>x</v>
      </c>
      <c r="AL71" s="38">
        <f>HLOOKUP(AL$5,[1]noue!$B$4:$J$9,2)</f>
        <v>9</v>
      </c>
      <c r="AM71" s="38" t="str">
        <f>HLOOKUP(AM$5,[1]noue!$B$4:$J$9,2)</f>
        <v>x</v>
      </c>
      <c r="AN71" s="38">
        <f>HLOOKUP(AN$5,[1]noue!$B$4:$J$9,2)</f>
        <v>9</v>
      </c>
      <c r="AO71" s="38">
        <f>HLOOKUP(AO$5,[1]noue!$B$4:$J$9,2)</f>
        <v>18</v>
      </c>
      <c r="AP71" s="38">
        <f>HLOOKUP(AP$5,[1]noue!$B$4:$J$9,2)</f>
        <v>9</v>
      </c>
      <c r="AQ71" s="38"/>
      <c r="AR71" s="39" t="str">
        <f>[1]noue!$A$5</f>
        <v>2 aastat</v>
      </c>
      <c r="AS71" s="38" t="str">
        <f>HLOOKUP(AS$5,[1]noue!$B$4:$J$9,2)</f>
        <v>x</v>
      </c>
      <c r="AT71" s="38">
        <f>HLOOKUP(AT$5,[1]noue!$B$4:$J$9,2)</f>
        <v>9</v>
      </c>
      <c r="AU71" s="38" t="str">
        <f>HLOOKUP(AU$5,[1]noue!$B$4:$J$9,2)</f>
        <v>x</v>
      </c>
      <c r="AV71" s="38">
        <f>HLOOKUP(AV$5,[1]noue!$B$4:$J$9,2)</f>
        <v>9</v>
      </c>
      <c r="AW71" s="38">
        <f>HLOOKUP(AW$5,[1]noue!$B$4:$J$9,2)</f>
        <v>18</v>
      </c>
      <c r="AX71" s="38">
        <f>HLOOKUP(AX$5,[1]noue!$B$4:$J$9,2)</f>
        <v>9</v>
      </c>
      <c r="AY71" s="38"/>
      <c r="AZ71" s="39" t="str">
        <f>[1]noue!$A$5</f>
        <v>2 aastat</v>
      </c>
      <c r="BA71" s="38" t="str">
        <f>HLOOKUP(BA$5,[1]noue!$B$4:$J$9,2)</f>
        <v>x</v>
      </c>
      <c r="BB71" s="38">
        <f>HLOOKUP(BB$5,[1]noue!$B$4:$J$9,2)</f>
        <v>9</v>
      </c>
      <c r="BC71" s="38">
        <f>HLOOKUP(BC$5,[1]noue!$B$4:$J$9,2)</f>
        <v>18</v>
      </c>
      <c r="BD71" s="38" t="str">
        <f>HLOOKUP(BD$5,[1]noue!$B$4:$J$9,2)</f>
        <v>x</v>
      </c>
      <c r="BE71" s="38">
        <f>HLOOKUP(BE$5,[1]noue!$B$4:$J$9,2)</f>
        <v>18</v>
      </c>
      <c r="BG71" s="39" t="str">
        <f>[1]noue!$A$5</f>
        <v>2 aastat</v>
      </c>
      <c r="BH71" s="38" t="str">
        <f>HLOOKUP(BH$5,[1]noue!$B$4:$J$9,2)</f>
        <v>x</v>
      </c>
      <c r="BI71" s="38">
        <f>HLOOKUP(BI$5,[1]noue!$B$4:$J$9,2)</f>
        <v>9</v>
      </c>
      <c r="BJ71" s="38">
        <f>HLOOKUP(BJ$5,[1]noue!$B$4:$J$9,2)</f>
        <v>9</v>
      </c>
      <c r="BK71" s="38">
        <f>HLOOKUP(BK$5,[1]noue!$B$4:$J$9,2)</f>
        <v>18</v>
      </c>
      <c r="BL71" s="38">
        <f>HLOOKUP(BL$5,[1]noue!$B$4:$J$9,2)</f>
        <v>9</v>
      </c>
      <c r="BM71" s="38" t="str">
        <f>HLOOKUP(BM$5,[1]noue!$B$4:$J$9,2)</f>
        <v>x</v>
      </c>
      <c r="BN71" s="38"/>
      <c r="BO71" s="39" t="str">
        <f>[1]noue!$A$5</f>
        <v>2 aastat</v>
      </c>
      <c r="BP71" s="38">
        <f>HLOOKUP(BP$5,[1]noue!$B$4:$J$9,2)</f>
        <v>9</v>
      </c>
      <c r="BQ71" s="38">
        <f>HLOOKUP(BQ$5,[1]noue!$B$4:$J$9,2)</f>
        <v>9</v>
      </c>
      <c r="BR71" s="38">
        <f>HLOOKUP(BR$5,[1]noue!$B$4:$J$9,2)</f>
        <v>18</v>
      </c>
      <c r="BS71" s="38">
        <f>HLOOKUP(BS$5,[1]noue!$B$4:$J$9,2)</f>
        <v>9</v>
      </c>
      <c r="BT71" s="38" t="str">
        <f>HLOOKUP(BT$5,[1]noue!$B$4:$J$9,2)</f>
        <v>x</v>
      </c>
      <c r="BV71" s="39" t="str">
        <f>[1]noue!$A$5</f>
        <v>2 aastat</v>
      </c>
      <c r="BW71" s="38" t="str">
        <f>HLOOKUP(BW$5,[1]noue!$B$4:$J$9,2)</f>
        <v>x</v>
      </c>
      <c r="BX71" s="38">
        <f>HLOOKUP(BX$5,[1]noue!$B$4:$J$9,2)</f>
        <v>9</v>
      </c>
      <c r="BY71" s="38">
        <f>HLOOKUP(BY$5,[1]noue!$B$4:$J$9,2)</f>
        <v>18</v>
      </c>
      <c r="BZ71" s="38">
        <f>HLOOKUP(BZ$5,[1]noue!$B$4:$J$9,2)</f>
        <v>18</v>
      </c>
    </row>
    <row r="72" spans="1:78" x14ac:dyDescent="0.3">
      <c r="A72" s="121" t="s">
        <v>78</v>
      </c>
      <c r="B72" s="122"/>
      <c r="C72" s="122"/>
      <c r="D72" s="122"/>
      <c r="E72" s="122"/>
      <c r="F72" s="122"/>
      <c r="G72" s="122"/>
      <c r="H72" s="122"/>
      <c r="I72" s="122"/>
      <c r="K72" s="39" t="str">
        <f>[1]noue!$A$6</f>
        <v>3 aastat</v>
      </c>
      <c r="L72" s="38">
        <f>HLOOKUP(L$5,[1]noue!$B$4:$J$9,3)</f>
        <v>17</v>
      </c>
      <c r="M72" s="38" t="str">
        <f>HLOOKUP(M$5,[1]noue!$B$4:$J$9,3)</f>
        <v>x</v>
      </c>
      <c r="N72" s="38">
        <f>HLOOKUP(N$5,[1]noue!$B$4:$J$9,3)</f>
        <v>17</v>
      </c>
      <c r="O72" s="38" t="str">
        <f>HLOOKUP(O$5,[1]noue!$B$4:$J$9,3)</f>
        <v>x</v>
      </c>
      <c r="P72" s="38" t="str">
        <f>HLOOKUP(P$5,[1]noue!$B$4:$J$9,3)</f>
        <v>x</v>
      </c>
      <c r="Q72" s="38" t="str">
        <f>HLOOKUP(Q$5,[1]noue!$B$4:$J$9,3)</f>
        <v>x</v>
      </c>
      <c r="R72" s="38">
        <f>HLOOKUP(R$5,[1]noue!$B$4:$J$9,3)</f>
        <v>17</v>
      </c>
      <c r="T72" s="39" t="str">
        <f>[1]noue!$A$6</f>
        <v>3 aastat</v>
      </c>
      <c r="U72" s="38">
        <f>HLOOKUP(U$5,[1]noue!$B$4:$J$9,3)</f>
        <v>17</v>
      </c>
      <c r="V72" s="38" t="str">
        <f>HLOOKUP(V$5,[1]noue!$B$4:$J$9,3)</f>
        <v>x</v>
      </c>
      <c r="W72" s="38">
        <f>HLOOKUP(W$5,[1]noue!$B$4:$J$9,3)</f>
        <v>17</v>
      </c>
      <c r="X72" s="38" t="str">
        <f>HLOOKUP(X$5,[1]noue!$B$4:$J$9,3)</f>
        <v>x</v>
      </c>
      <c r="Y72" s="38" t="str">
        <f>HLOOKUP(Y$5,[1]noue!$B$4:$J$9,3)</f>
        <v>x</v>
      </c>
      <c r="Z72" s="38" t="str">
        <f>HLOOKUP(Z$5,[1]noue!$B$4:$J$9,3)</f>
        <v>x</v>
      </c>
      <c r="AA72" s="38">
        <f>HLOOKUP(AA$5,[1]noue!$B$4:$J$9,3)</f>
        <v>17</v>
      </c>
      <c r="AB72" s="38"/>
      <c r="AC72" s="39" t="str">
        <f>[1]noue!$A$6</f>
        <v>3 aastat</v>
      </c>
      <c r="AD72" s="38">
        <f>HLOOKUP(AD$5,[1]noue!$B$4:$J$9,3)</f>
        <v>17</v>
      </c>
      <c r="AE72" s="38" t="str">
        <f>HLOOKUP(AE$5,[1]noue!$B$4:$J$9,3)</f>
        <v>x</v>
      </c>
      <c r="AF72" s="38">
        <f>HLOOKUP(AF$5,[1]noue!$B$4:$J$9,3)</f>
        <v>17</v>
      </c>
      <c r="AG72" s="38" t="str">
        <f>HLOOKUP(AG$5,[1]noue!$B$4:$J$9,3)</f>
        <v>x</v>
      </c>
      <c r="AH72" s="38">
        <f>HLOOKUP(AH$5,[1]noue!$B$4:$J$9,3)</f>
        <v>17</v>
      </c>
      <c r="AJ72" s="39" t="str">
        <f>[1]noue!$A$6</f>
        <v>3 aastat</v>
      </c>
      <c r="AK72" s="38">
        <f>HLOOKUP(AK$5,[1]noue!$B$4:$J$9,3)</f>
        <v>17</v>
      </c>
      <c r="AL72" s="38" t="str">
        <f>HLOOKUP(AL$5,[1]noue!$B$4:$J$9,3)</f>
        <v>x</v>
      </c>
      <c r="AM72" s="38">
        <f>HLOOKUP(AM$5,[1]noue!$B$4:$J$9,3)</f>
        <v>17</v>
      </c>
      <c r="AN72" s="38" t="str">
        <f>HLOOKUP(AN$5,[1]noue!$B$4:$J$9,3)</f>
        <v>x</v>
      </c>
      <c r="AO72" s="38" t="str">
        <f>HLOOKUP(AO$5,[1]noue!$B$4:$J$9,3)</f>
        <v>x</v>
      </c>
      <c r="AP72" s="38" t="str">
        <f>HLOOKUP(AP$5,[1]noue!$B$4:$J$9,3)</f>
        <v>x</v>
      </c>
      <c r="AQ72" s="38"/>
      <c r="AR72" s="39" t="str">
        <f>[1]noue!$A$6</f>
        <v>3 aastat</v>
      </c>
      <c r="AS72" s="38">
        <f>HLOOKUP(AS$5,[1]noue!$B$4:$J$9,3)</f>
        <v>17</v>
      </c>
      <c r="AT72" s="38" t="str">
        <f>HLOOKUP(AT$5,[1]noue!$B$4:$J$9,3)</f>
        <v>x</v>
      </c>
      <c r="AU72" s="38">
        <f>HLOOKUP(AU$5,[1]noue!$B$4:$J$9,3)</f>
        <v>17</v>
      </c>
      <c r="AV72" s="38" t="str">
        <f>HLOOKUP(AV$5,[1]noue!$B$4:$J$9,3)</f>
        <v>x</v>
      </c>
      <c r="AW72" s="38" t="str">
        <f>HLOOKUP(AW$5,[1]noue!$B$4:$J$9,3)</f>
        <v>x</v>
      </c>
      <c r="AX72" s="38" t="str">
        <f>HLOOKUP(AX$5,[1]noue!$B$4:$J$9,3)</f>
        <v>x</v>
      </c>
      <c r="AY72" s="38"/>
      <c r="AZ72" s="39" t="str">
        <f>[1]noue!$A$6</f>
        <v>3 aastat</v>
      </c>
      <c r="BA72" s="38">
        <f>HLOOKUP(BA$5,[1]noue!$B$4:$J$9,3)</f>
        <v>17</v>
      </c>
      <c r="BB72" s="38" t="str">
        <f>HLOOKUP(BB$5,[1]noue!$B$4:$J$9,3)</f>
        <v>x</v>
      </c>
      <c r="BC72" s="38" t="str">
        <f>HLOOKUP(BC$5,[1]noue!$B$4:$J$9,3)</f>
        <v>x</v>
      </c>
      <c r="BD72" s="38">
        <f>HLOOKUP(BD$5,[1]noue!$B$4:$J$9,3)</f>
        <v>17</v>
      </c>
      <c r="BE72" s="38" t="str">
        <f>HLOOKUP(BE$5,[1]noue!$B$4:$J$9,3)</f>
        <v>x</v>
      </c>
      <c r="BG72" s="39" t="str">
        <f>[1]noue!$A$6</f>
        <v>3 aastat</v>
      </c>
      <c r="BH72" s="38">
        <f>HLOOKUP(BH$5,[1]noue!$B$4:$J$9,3)</f>
        <v>17</v>
      </c>
      <c r="BI72" s="38" t="str">
        <f>HLOOKUP(BI$5,[1]noue!$B$4:$J$9,3)</f>
        <v>x</v>
      </c>
      <c r="BJ72" s="38" t="str">
        <f>HLOOKUP(BJ$5,[1]noue!$B$4:$J$9,3)</f>
        <v>x</v>
      </c>
      <c r="BK72" s="38" t="str">
        <f>HLOOKUP(BK$5,[1]noue!$B$4:$J$9,3)</f>
        <v>x</v>
      </c>
      <c r="BL72" s="38" t="str">
        <f>HLOOKUP(BL$5,[1]noue!$B$4:$J$9,3)</f>
        <v>x</v>
      </c>
      <c r="BM72" s="38">
        <f>HLOOKUP(BM$5,[1]noue!$B$4:$J$9,3)</f>
        <v>17</v>
      </c>
      <c r="BN72" s="38"/>
      <c r="BO72" s="39" t="str">
        <f>[1]noue!$A$6</f>
        <v>3 aastat</v>
      </c>
      <c r="BP72" s="38" t="str">
        <f>HLOOKUP(BP$5,[1]noue!$B$4:$J$9,3)</f>
        <v>x</v>
      </c>
      <c r="BQ72" s="38" t="str">
        <f>HLOOKUP(BQ$5,[1]noue!$B$4:$J$9,3)</f>
        <v>x</v>
      </c>
      <c r="BR72" s="38" t="str">
        <f>HLOOKUP(BR$5,[1]noue!$B$4:$J$9,3)</f>
        <v>x</v>
      </c>
      <c r="BS72" s="38" t="str">
        <f>HLOOKUP(BS$5,[1]noue!$B$4:$J$9,3)</f>
        <v>x</v>
      </c>
      <c r="BT72" s="38">
        <f>HLOOKUP(BT$5,[1]noue!$B$4:$J$9,3)</f>
        <v>17</v>
      </c>
      <c r="BV72" s="39" t="str">
        <f>[1]noue!$A$6</f>
        <v>3 aastat</v>
      </c>
      <c r="BW72" s="38">
        <f>HLOOKUP(BW$5,[1]noue!$B$4:$J$9,3)</f>
        <v>17</v>
      </c>
      <c r="BX72" s="38" t="str">
        <f>HLOOKUP(BX$5,[1]noue!$B$4:$J$9,3)</f>
        <v>x</v>
      </c>
      <c r="BY72" s="38" t="str">
        <f>HLOOKUP(BY$5,[1]noue!$B$4:$J$9,3)</f>
        <v>x</v>
      </c>
      <c r="BZ72" s="38" t="str">
        <f>HLOOKUP(BZ$5,[1]noue!$B$4:$J$9,3)</f>
        <v>x</v>
      </c>
    </row>
    <row r="73" spans="1:78" x14ac:dyDescent="0.3">
      <c r="A73" s="121" t="s">
        <v>69</v>
      </c>
      <c r="B73" s="122"/>
      <c r="C73" s="122"/>
      <c r="D73" s="122"/>
      <c r="E73" s="122"/>
      <c r="F73" s="122"/>
      <c r="G73" s="122"/>
      <c r="H73" s="122"/>
      <c r="I73" s="122"/>
      <c r="K73" s="39" t="str">
        <f>[1]noue!$A$7</f>
        <v>4 aastat</v>
      </c>
      <c r="L73" s="38">
        <f>HLOOKUP(L$5,[1]noue!$B$4:$J$9,4)</f>
        <v>20</v>
      </c>
      <c r="M73" s="38">
        <f>HLOOKUP(M$5,[1]noue!$B$4:$J$9,4)</f>
        <v>15</v>
      </c>
      <c r="N73" s="38">
        <f>HLOOKUP(N$5,[1]noue!$B$4:$J$9,4)</f>
        <v>20</v>
      </c>
      <c r="O73" s="38">
        <f>HLOOKUP(O$5,[1]noue!$B$4:$J$9,4)</f>
        <v>15</v>
      </c>
      <c r="P73" s="38">
        <f>HLOOKUP(P$5,[1]noue!$B$4:$J$9,4)</f>
        <v>30</v>
      </c>
      <c r="Q73" s="38">
        <f>HLOOKUP(Q$5,[1]noue!$B$4:$J$9,4)</f>
        <v>15</v>
      </c>
      <c r="R73" s="38">
        <f>HLOOKUP(R$5,[1]noue!$B$4:$J$9,4)</f>
        <v>20</v>
      </c>
      <c r="T73" s="39" t="str">
        <f>[1]noue!$A$7</f>
        <v>4 aastat</v>
      </c>
      <c r="U73" s="38">
        <f>HLOOKUP(U$5,[1]noue!$B$4:$J$9,4)</f>
        <v>20</v>
      </c>
      <c r="V73" s="38">
        <f>HLOOKUP(V$5,[1]noue!$B$4:$J$9,4)</f>
        <v>15</v>
      </c>
      <c r="W73" s="38">
        <f>HLOOKUP(W$5,[1]noue!$B$4:$J$9,4)</f>
        <v>20</v>
      </c>
      <c r="X73" s="38">
        <f>HLOOKUP(X$5,[1]noue!$B$4:$J$9,4)</f>
        <v>15</v>
      </c>
      <c r="Y73" s="38">
        <f>HLOOKUP(Y$5,[1]noue!$B$4:$J$9,4)</f>
        <v>30</v>
      </c>
      <c r="Z73" s="38">
        <f>HLOOKUP(Z$5,[1]noue!$B$4:$J$9,4)</f>
        <v>15</v>
      </c>
      <c r="AA73" s="38">
        <f>HLOOKUP(AA$5,[1]noue!$B$4:$J$9,4)</f>
        <v>20</v>
      </c>
      <c r="AB73" s="38"/>
      <c r="AC73" s="39" t="str">
        <f>[1]noue!$A$7</f>
        <v>4 aastat</v>
      </c>
      <c r="AD73" s="38">
        <f>HLOOKUP(AD$5,[1]noue!$B$4:$J$9,4)</f>
        <v>20</v>
      </c>
      <c r="AE73" s="38">
        <f>HLOOKUP(AE$5,[1]noue!$B$4:$J$9,4)</f>
        <v>30</v>
      </c>
      <c r="AF73" s="38">
        <f>HLOOKUP(AF$5,[1]noue!$B$4:$J$9,4)</f>
        <v>20</v>
      </c>
      <c r="AG73" s="38">
        <f>HLOOKUP(AG$5,[1]noue!$B$4:$J$9,4)</f>
        <v>30</v>
      </c>
      <c r="AH73" s="38">
        <f>HLOOKUP(AH$5,[1]noue!$B$4:$J$9,4)</f>
        <v>20</v>
      </c>
      <c r="AJ73" s="39" t="str">
        <f>[1]noue!$A$7</f>
        <v>4 aastat</v>
      </c>
      <c r="AK73" s="38">
        <f>HLOOKUP(AK$5,[1]noue!$B$4:$J$9,4)</f>
        <v>20</v>
      </c>
      <c r="AL73" s="38">
        <f>HLOOKUP(AL$5,[1]noue!$B$4:$J$9,4)</f>
        <v>15</v>
      </c>
      <c r="AM73" s="38">
        <f>HLOOKUP(AM$5,[1]noue!$B$4:$J$9,4)</f>
        <v>20</v>
      </c>
      <c r="AN73" s="38">
        <f>HLOOKUP(AN$5,[1]noue!$B$4:$J$9,4)</f>
        <v>15</v>
      </c>
      <c r="AO73" s="38">
        <f>HLOOKUP(AO$5,[1]noue!$B$4:$J$9,4)</f>
        <v>30</v>
      </c>
      <c r="AP73" s="38">
        <f>HLOOKUP(AP$5,[1]noue!$B$4:$J$9,4)</f>
        <v>15</v>
      </c>
      <c r="AQ73" s="38"/>
      <c r="AR73" s="39" t="str">
        <f>[1]noue!$A$7</f>
        <v>4 aastat</v>
      </c>
      <c r="AS73" s="38">
        <f>HLOOKUP(AS$5,[1]noue!$B$4:$J$9,4)</f>
        <v>20</v>
      </c>
      <c r="AT73" s="38">
        <f>HLOOKUP(AT$5,[1]noue!$B$4:$J$9,4)</f>
        <v>15</v>
      </c>
      <c r="AU73" s="38">
        <f>HLOOKUP(AU$5,[1]noue!$B$4:$J$9,4)</f>
        <v>20</v>
      </c>
      <c r="AV73" s="38">
        <f>HLOOKUP(AV$5,[1]noue!$B$4:$J$9,4)</f>
        <v>15</v>
      </c>
      <c r="AW73" s="38">
        <f>HLOOKUP(AW$5,[1]noue!$B$4:$J$9,4)</f>
        <v>30</v>
      </c>
      <c r="AX73" s="38">
        <f>HLOOKUP(AX$5,[1]noue!$B$4:$J$9,4)</f>
        <v>15</v>
      </c>
      <c r="AY73" s="38"/>
      <c r="AZ73" s="39" t="str">
        <f>[1]noue!$A$7</f>
        <v>4 aastat</v>
      </c>
      <c r="BA73" s="38">
        <f>HLOOKUP(BA$5,[1]noue!$B$4:$J$9,4)</f>
        <v>20</v>
      </c>
      <c r="BB73" s="38">
        <f>HLOOKUP(BB$5,[1]noue!$B$4:$J$9,4)</f>
        <v>15</v>
      </c>
      <c r="BC73" s="38">
        <f>HLOOKUP(BC$5,[1]noue!$B$4:$J$9,4)</f>
        <v>30</v>
      </c>
      <c r="BD73" s="38">
        <f>HLOOKUP(BD$5,[1]noue!$B$4:$J$9,4)</f>
        <v>20</v>
      </c>
      <c r="BE73" s="38">
        <f>HLOOKUP(BE$5,[1]noue!$B$4:$J$9,4)</f>
        <v>30</v>
      </c>
      <c r="BG73" s="39" t="str">
        <f>[1]noue!$A$7</f>
        <v>4 aastat</v>
      </c>
      <c r="BH73" s="38">
        <f>HLOOKUP(BH$5,[1]noue!$B$4:$J$9,4)</f>
        <v>20</v>
      </c>
      <c r="BI73" s="38">
        <f>HLOOKUP(BI$5,[1]noue!$B$4:$J$9,4)</f>
        <v>15</v>
      </c>
      <c r="BJ73" s="38">
        <f>HLOOKUP(BJ$5,[1]noue!$B$4:$J$9,4)</f>
        <v>15</v>
      </c>
      <c r="BK73" s="38">
        <f>HLOOKUP(BK$5,[1]noue!$B$4:$J$9,4)</f>
        <v>30</v>
      </c>
      <c r="BL73" s="38">
        <f>HLOOKUP(BL$5,[1]noue!$B$4:$J$9,4)</f>
        <v>15</v>
      </c>
      <c r="BM73" s="38">
        <f>HLOOKUP(BM$5,[1]noue!$B$4:$J$9,4)</f>
        <v>20</v>
      </c>
      <c r="BN73" s="38"/>
      <c r="BO73" s="39" t="str">
        <f>[1]noue!$A$7</f>
        <v>4 aastat</v>
      </c>
      <c r="BP73" s="38">
        <f>HLOOKUP(BP$5,[1]noue!$B$4:$J$9,4)</f>
        <v>15</v>
      </c>
      <c r="BQ73" s="38">
        <f>HLOOKUP(BQ$5,[1]noue!$B$4:$J$9,4)</f>
        <v>15</v>
      </c>
      <c r="BR73" s="38">
        <f>HLOOKUP(BR$5,[1]noue!$B$4:$J$9,4)</f>
        <v>30</v>
      </c>
      <c r="BS73" s="38">
        <f>HLOOKUP(BS$5,[1]noue!$B$4:$J$9,4)</f>
        <v>15</v>
      </c>
      <c r="BT73" s="38">
        <f>HLOOKUP(BT$5,[1]noue!$B$4:$J$9,4)</f>
        <v>20</v>
      </c>
      <c r="BV73" s="39" t="str">
        <f>[1]noue!$A$7</f>
        <v>4 aastat</v>
      </c>
      <c r="BW73" s="38">
        <f>HLOOKUP(BW$5,[1]noue!$B$4:$J$9,4)</f>
        <v>20</v>
      </c>
      <c r="BX73" s="38">
        <f>HLOOKUP(BX$5,[1]noue!$B$4:$J$9,4)</f>
        <v>15</v>
      </c>
      <c r="BY73" s="38">
        <f>HLOOKUP(BY$5,[1]noue!$B$4:$J$9,4)</f>
        <v>30</v>
      </c>
      <c r="BZ73" s="38">
        <f>HLOOKUP(BZ$5,[1]noue!$B$4:$J$9,4)</f>
        <v>30</v>
      </c>
    </row>
    <row r="74" spans="1:78" x14ac:dyDescent="0.3">
      <c r="K74" s="39" t="str">
        <f>[1]noue!$A$8</f>
        <v>Erijuht</v>
      </c>
      <c r="L74" s="38">
        <f>HLOOKUP(L$5,[1]noue!$B$4:$J$9,5)</f>
        <v>20</v>
      </c>
      <c r="M74" s="38">
        <f>HLOOKUP(M$5,[1]noue!$B$4:$J$9,5)</f>
        <v>15</v>
      </c>
      <c r="N74" s="38">
        <f>HLOOKUP(N$5,[1]noue!$B$4:$J$9,5)</f>
        <v>20</v>
      </c>
      <c r="O74" s="38">
        <f>HLOOKUP(O$5,[1]noue!$B$4:$J$9,5)</f>
        <v>15</v>
      </c>
      <c r="P74" s="38">
        <f>HLOOKUP(P$5,[1]noue!$B$4:$J$9,5)</f>
        <v>30</v>
      </c>
      <c r="Q74" s="38">
        <f>HLOOKUP(Q$5,[1]noue!$B$4:$J$9,5)</f>
        <v>15</v>
      </c>
      <c r="R74" s="38">
        <f>HLOOKUP(R$5,[1]noue!$B$4:$J$9,5)</f>
        <v>20</v>
      </c>
      <c r="T74" s="39" t="str">
        <f>[1]noue!$A$8</f>
        <v>Erijuht</v>
      </c>
      <c r="U74" s="38">
        <f>HLOOKUP(U$5,[1]noue!$B$4:$J$9,5)</f>
        <v>20</v>
      </c>
      <c r="V74" s="38">
        <f>HLOOKUP(V$5,[1]noue!$B$4:$J$9,5)</f>
        <v>15</v>
      </c>
      <c r="W74" s="38">
        <f>HLOOKUP(W$5,[1]noue!$B$4:$J$9,5)</f>
        <v>20</v>
      </c>
      <c r="X74" s="38">
        <f>HLOOKUP(X$5,[1]noue!$B$4:$J$9,5)</f>
        <v>15</v>
      </c>
      <c r="Y74" s="38">
        <f>HLOOKUP(Y$5,[1]noue!$B$4:$J$9,5)</f>
        <v>30</v>
      </c>
      <c r="Z74" s="38">
        <f>HLOOKUP(Z$5,[1]noue!$B$4:$J$9,5)</f>
        <v>15</v>
      </c>
      <c r="AA74" s="38">
        <f>HLOOKUP(AA$5,[1]noue!$B$4:$J$9,5)</f>
        <v>20</v>
      </c>
      <c r="AB74" s="38"/>
      <c r="AC74" s="39" t="str">
        <f>[1]noue!$A$8</f>
        <v>Erijuht</v>
      </c>
      <c r="AD74" s="38">
        <f>HLOOKUP(AD$5,[1]noue!$B$4:$J$9,5)</f>
        <v>20</v>
      </c>
      <c r="AE74" s="38">
        <f>HLOOKUP(AE$5,[1]noue!$B$4:$J$9,5)</f>
        <v>30</v>
      </c>
      <c r="AF74" s="38">
        <f>HLOOKUP(AF$5,[1]noue!$B$4:$J$9,5)</f>
        <v>20</v>
      </c>
      <c r="AG74" s="38">
        <f>HLOOKUP(AG$5,[1]noue!$B$4:$J$9,5)</f>
        <v>30</v>
      </c>
      <c r="AH74" s="38">
        <f>HLOOKUP(AH$5,[1]noue!$B$4:$J$9,5)</f>
        <v>20</v>
      </c>
      <c r="AJ74" s="39" t="str">
        <f>[1]noue!$A$8</f>
        <v>Erijuht</v>
      </c>
      <c r="AK74" s="38">
        <f>HLOOKUP(AK$5,[1]noue!$B$4:$J$9,5)</f>
        <v>20</v>
      </c>
      <c r="AL74" s="38">
        <f>HLOOKUP(AL$5,[1]noue!$B$4:$J$9,5)</f>
        <v>15</v>
      </c>
      <c r="AM74" s="38">
        <f>HLOOKUP(AM$5,[1]noue!$B$4:$J$9,5)</f>
        <v>20</v>
      </c>
      <c r="AN74" s="38">
        <f>HLOOKUP(AN$5,[1]noue!$B$4:$J$9,5)</f>
        <v>15</v>
      </c>
      <c r="AO74" s="38">
        <f>HLOOKUP(AO$5,[1]noue!$B$4:$J$9,5)</f>
        <v>30</v>
      </c>
      <c r="AP74" s="38">
        <f>HLOOKUP(AP$5,[1]noue!$B$4:$J$9,5)</f>
        <v>15</v>
      </c>
      <c r="AQ74" s="38"/>
      <c r="AR74" s="39" t="str">
        <f>[1]noue!$A$8</f>
        <v>Erijuht</v>
      </c>
      <c r="AS74" s="38">
        <f>HLOOKUP(AS$5,[1]noue!$B$4:$J$9,5)</f>
        <v>20</v>
      </c>
      <c r="AT74" s="38">
        <f>HLOOKUP(AT$5,[1]noue!$B$4:$J$9,5)</f>
        <v>15</v>
      </c>
      <c r="AU74" s="38">
        <f>HLOOKUP(AU$5,[1]noue!$B$4:$J$9,5)</f>
        <v>20</v>
      </c>
      <c r="AV74" s="38">
        <f>HLOOKUP(AV$5,[1]noue!$B$4:$J$9,5)</f>
        <v>15</v>
      </c>
      <c r="AW74" s="38">
        <f>HLOOKUP(AW$5,[1]noue!$B$4:$J$9,5)</f>
        <v>30</v>
      </c>
      <c r="AX74" s="38">
        <f>HLOOKUP(AX$5,[1]noue!$B$4:$J$9,5)</f>
        <v>15</v>
      </c>
      <c r="AY74" s="38"/>
      <c r="AZ74" s="39" t="str">
        <f>[1]noue!$A$8</f>
        <v>Erijuht</v>
      </c>
      <c r="BA74" s="38">
        <f>HLOOKUP(BA$5,[1]noue!$B$4:$J$9,5)</f>
        <v>20</v>
      </c>
      <c r="BB74" s="38">
        <f>HLOOKUP(BB$5,[1]noue!$B$4:$J$9,5)</f>
        <v>15</v>
      </c>
      <c r="BC74" s="38">
        <f>HLOOKUP(BC$5,[1]noue!$B$4:$J$9,5)</f>
        <v>30</v>
      </c>
      <c r="BD74" s="38">
        <f>HLOOKUP(BD$5,[1]noue!$B$4:$J$9,5)</f>
        <v>20</v>
      </c>
      <c r="BE74" s="38">
        <f>HLOOKUP(BE$5,[1]noue!$B$4:$J$9,5)</f>
        <v>30</v>
      </c>
      <c r="BG74" s="39" t="str">
        <f>[1]noue!$A$8</f>
        <v>Erijuht</v>
      </c>
      <c r="BH74" s="38">
        <f>HLOOKUP(BH$5,[1]noue!$B$4:$J$9,5)</f>
        <v>20</v>
      </c>
      <c r="BI74" s="38">
        <f>HLOOKUP(BI$5,[1]noue!$B$4:$J$9,5)</f>
        <v>15</v>
      </c>
      <c r="BJ74" s="38">
        <f>HLOOKUP(BJ$5,[1]noue!$B$4:$J$9,5)</f>
        <v>15</v>
      </c>
      <c r="BK74" s="38">
        <f>HLOOKUP(BK$5,[1]noue!$B$4:$J$9,5)</f>
        <v>30</v>
      </c>
      <c r="BL74" s="38">
        <f>HLOOKUP(BL$5,[1]noue!$B$4:$J$9,5)</f>
        <v>15</v>
      </c>
      <c r="BM74" s="38">
        <f>HLOOKUP(BM$5,[1]noue!$B$4:$J$9,5)</f>
        <v>20</v>
      </c>
      <c r="BN74" s="38"/>
      <c r="BO74" s="39" t="str">
        <f>[1]noue!$A$8</f>
        <v>Erijuht</v>
      </c>
      <c r="BP74" s="38">
        <f>HLOOKUP(BP$5,[1]noue!$B$4:$J$9,5)</f>
        <v>15</v>
      </c>
      <c r="BQ74" s="38">
        <f>HLOOKUP(BQ$5,[1]noue!$B$4:$J$9,5)</f>
        <v>15</v>
      </c>
      <c r="BR74" s="38">
        <f>HLOOKUP(BR$5,[1]noue!$B$4:$J$9,5)</f>
        <v>30</v>
      </c>
      <c r="BS74" s="38">
        <f>HLOOKUP(BS$5,[1]noue!$B$4:$J$9,5)</f>
        <v>15</v>
      </c>
      <c r="BT74" s="38">
        <f>HLOOKUP(BT$5,[1]noue!$B$4:$J$9,5)</f>
        <v>20</v>
      </c>
      <c r="BV74" s="39" t="str">
        <f>[1]noue!$A$8</f>
        <v>Erijuht</v>
      </c>
      <c r="BW74" s="38">
        <f>HLOOKUP(BW$5,[1]noue!$B$4:$J$9,5)</f>
        <v>20</v>
      </c>
      <c r="BX74" s="38">
        <f>HLOOKUP(BX$5,[1]noue!$B$4:$J$9,5)</f>
        <v>15</v>
      </c>
      <c r="BY74" s="38">
        <f>HLOOKUP(BY$5,[1]noue!$B$4:$J$9,5)</f>
        <v>30</v>
      </c>
      <c r="BZ74" s="38">
        <f>HLOOKUP(BZ$5,[1]noue!$B$4:$J$9,5)</f>
        <v>30</v>
      </c>
    </row>
    <row r="75" spans="1:78" ht="15.6" x14ac:dyDescent="0.3">
      <c r="A75" s="116" t="s">
        <v>70</v>
      </c>
      <c r="B75" s="116"/>
      <c r="C75" s="116"/>
      <c r="D75" s="116"/>
      <c r="E75" s="116"/>
      <c r="F75" s="116"/>
      <c r="G75" s="116"/>
      <c r="H75" s="116"/>
      <c r="I75" s="116"/>
      <c r="K75" s="39" t="str">
        <f>[1]noue!$A$9</f>
        <v>Taastõendamine</v>
      </c>
      <c r="L75" s="38">
        <f>HLOOKUP(L$5,[1]noue!$B$4:$J$9,6)</f>
        <v>17</v>
      </c>
      <c r="M75" s="38">
        <f>HLOOKUP(M$5,[1]noue!$B$4:$J$9,6)</f>
        <v>12</v>
      </c>
      <c r="N75" s="38">
        <f>HLOOKUP(N$5,[1]noue!$B$4:$J$9,6)</f>
        <v>17</v>
      </c>
      <c r="O75" s="38">
        <f>HLOOKUP(O$5,[1]noue!$B$4:$J$9,6)</f>
        <v>12</v>
      </c>
      <c r="P75" s="38">
        <f>HLOOKUP(P$5,[1]noue!$B$4:$J$9,6)</f>
        <v>25</v>
      </c>
      <c r="Q75" s="38">
        <f>HLOOKUP(Q$5,[1]noue!$B$4:$J$9,6)</f>
        <v>12</v>
      </c>
      <c r="R75" s="38">
        <f>HLOOKUP(R$5,[1]noue!$B$4:$J$9,6)</f>
        <v>17</v>
      </c>
      <c r="T75" s="39" t="str">
        <f>[1]noue!$A$9</f>
        <v>Taastõendamine</v>
      </c>
      <c r="U75" s="38">
        <f>HLOOKUP(U$5,[1]noue!$B$4:$J$9,6)</f>
        <v>17</v>
      </c>
      <c r="V75" s="38">
        <f>HLOOKUP(V$5,[1]noue!$B$4:$J$9,6)</f>
        <v>12</v>
      </c>
      <c r="W75" s="38">
        <f>HLOOKUP(W$5,[1]noue!$B$4:$J$9,6)</f>
        <v>17</v>
      </c>
      <c r="X75" s="38">
        <f>HLOOKUP(X$5,[1]noue!$B$4:$J$9,6)</f>
        <v>12</v>
      </c>
      <c r="Y75" s="38">
        <f>HLOOKUP(Y$5,[1]noue!$B$4:$J$9,6)</f>
        <v>25</v>
      </c>
      <c r="Z75" s="38">
        <f>HLOOKUP(Z$5,[1]noue!$B$4:$J$9,6)</f>
        <v>12</v>
      </c>
      <c r="AA75" s="38">
        <f>HLOOKUP(AA$5,[1]noue!$B$4:$J$9,6)</f>
        <v>17</v>
      </c>
      <c r="AB75" s="38"/>
      <c r="AC75" s="39" t="str">
        <f>[1]noue!$A$9</f>
        <v>Taastõendamine</v>
      </c>
      <c r="AD75" s="38">
        <f>HLOOKUP(AD$5,[1]noue!$B$4:$J$9,6)</f>
        <v>17</v>
      </c>
      <c r="AE75" s="38">
        <f>HLOOKUP(AE$5,[1]noue!$B$4:$J$9,6)</f>
        <v>25</v>
      </c>
      <c r="AF75" s="38">
        <f>HLOOKUP(AF$5,[1]noue!$B$4:$J$9,6)</f>
        <v>17</v>
      </c>
      <c r="AG75" s="38">
        <f>HLOOKUP(AG$5,[1]noue!$B$4:$J$9,6)</f>
        <v>25</v>
      </c>
      <c r="AH75" s="38">
        <f>HLOOKUP(AH$5,[1]noue!$B$4:$J$9,6)</f>
        <v>17</v>
      </c>
      <c r="AJ75" s="39" t="str">
        <f>[1]noue!$A$9</f>
        <v>Taastõendamine</v>
      </c>
      <c r="AK75" s="38">
        <f>HLOOKUP(AK$5,[1]noue!$B$4:$J$9,6)</f>
        <v>17</v>
      </c>
      <c r="AL75" s="38">
        <f>HLOOKUP(AL$5,[1]noue!$B$4:$J$9,6)</f>
        <v>12</v>
      </c>
      <c r="AM75" s="38">
        <f>HLOOKUP(AM$5,[1]noue!$B$4:$J$9,6)</f>
        <v>17</v>
      </c>
      <c r="AN75" s="38">
        <f>HLOOKUP(AN$5,[1]noue!$B$4:$J$9,6)</f>
        <v>12</v>
      </c>
      <c r="AO75" s="38">
        <f>HLOOKUP(AO$5,[1]noue!$B$4:$J$9,6)</f>
        <v>25</v>
      </c>
      <c r="AP75" s="38">
        <f>HLOOKUP(AP$5,[1]noue!$B$4:$J$9,6)</f>
        <v>12</v>
      </c>
      <c r="AQ75" s="38"/>
      <c r="AR75" s="39" t="str">
        <f>[1]noue!$A$9</f>
        <v>Taastõendamine</v>
      </c>
      <c r="AS75" s="38">
        <f>HLOOKUP(AS$5,[1]noue!$B$4:$J$9,6)</f>
        <v>17</v>
      </c>
      <c r="AT75" s="38">
        <f>HLOOKUP(AT$5,[1]noue!$B$4:$J$9,6)</f>
        <v>12</v>
      </c>
      <c r="AU75" s="38">
        <f>HLOOKUP(AU$5,[1]noue!$B$4:$J$9,6)</f>
        <v>17</v>
      </c>
      <c r="AV75" s="38">
        <f>HLOOKUP(AV$5,[1]noue!$B$4:$J$9,6)</f>
        <v>12</v>
      </c>
      <c r="AW75" s="38">
        <f>HLOOKUP(AW$5,[1]noue!$B$4:$J$9,6)</f>
        <v>25</v>
      </c>
      <c r="AX75" s="38">
        <f>HLOOKUP(AX$5,[1]noue!$B$4:$J$9,6)</f>
        <v>12</v>
      </c>
      <c r="AY75" s="38"/>
      <c r="AZ75" s="39" t="str">
        <f>[1]noue!$A$9</f>
        <v>Taastõendamine</v>
      </c>
      <c r="BA75" s="38">
        <f>HLOOKUP(BA$5,[1]noue!$B$4:$J$9,6)</f>
        <v>17</v>
      </c>
      <c r="BB75" s="38">
        <f>HLOOKUP(BB$5,[1]noue!$B$4:$J$9,6)</f>
        <v>12</v>
      </c>
      <c r="BC75" s="38">
        <f>HLOOKUP(BC$5,[1]noue!$B$4:$J$9,6)</f>
        <v>25</v>
      </c>
      <c r="BD75" s="38">
        <f>HLOOKUP(BD$5,[1]noue!$B$4:$J$9,6)</f>
        <v>17</v>
      </c>
      <c r="BE75" s="38">
        <f>HLOOKUP(BE$5,[1]noue!$B$4:$J$9,6)</f>
        <v>25</v>
      </c>
      <c r="BG75" s="39" t="str">
        <f>[1]noue!$A$9</f>
        <v>Taastõendamine</v>
      </c>
      <c r="BH75" s="38">
        <f>HLOOKUP(BH$5,[1]noue!$B$4:$J$9,6)</f>
        <v>17</v>
      </c>
      <c r="BI75" s="38">
        <f>HLOOKUP(BI$5,[1]noue!$B$4:$J$9,6)</f>
        <v>12</v>
      </c>
      <c r="BJ75" s="38">
        <f>HLOOKUP(BJ$5,[1]noue!$B$4:$J$9,6)</f>
        <v>12</v>
      </c>
      <c r="BK75" s="38">
        <f>HLOOKUP(BK$5,[1]noue!$B$4:$J$9,6)</f>
        <v>25</v>
      </c>
      <c r="BL75" s="38">
        <f>HLOOKUP(BL$5,[1]noue!$B$4:$J$9,6)</f>
        <v>12</v>
      </c>
      <c r="BM75" s="38">
        <f>HLOOKUP(BM$5,[1]noue!$B$4:$J$9,6)</f>
        <v>17</v>
      </c>
      <c r="BN75" s="38"/>
      <c r="BO75" s="39" t="str">
        <f>[1]noue!$A$9</f>
        <v>Taastõendamine</v>
      </c>
      <c r="BP75" s="38">
        <f>HLOOKUP(BP$5,[1]noue!$B$4:$J$9,6)</f>
        <v>12</v>
      </c>
      <c r="BQ75" s="38">
        <f>HLOOKUP(BQ$5,[1]noue!$B$4:$J$9,6)</f>
        <v>12</v>
      </c>
      <c r="BR75" s="38">
        <f>HLOOKUP(BR$5,[1]noue!$B$4:$J$9,6)</f>
        <v>25</v>
      </c>
      <c r="BS75" s="38">
        <f>HLOOKUP(BS$5,[1]noue!$B$4:$J$9,6)</f>
        <v>12</v>
      </c>
      <c r="BT75" s="38">
        <f>HLOOKUP(BT$5,[1]noue!$B$4:$J$9,6)</f>
        <v>17</v>
      </c>
      <c r="BV75" s="39" t="str">
        <f>[1]noue!$A$9</f>
        <v>Taastõendamine</v>
      </c>
      <c r="BW75" s="38">
        <f>HLOOKUP(BW$5,[1]noue!$B$4:$J$9,6)</f>
        <v>17</v>
      </c>
      <c r="BX75" s="38">
        <f>HLOOKUP(BX$5,[1]noue!$B$4:$J$9,6)</f>
        <v>12</v>
      </c>
      <c r="BY75" s="38">
        <f>HLOOKUP(BY$5,[1]noue!$B$4:$J$9,6)</f>
        <v>25</v>
      </c>
      <c r="BZ75" s="38">
        <f>HLOOKUP(BZ$5,[1]noue!$B$4:$J$9,6)</f>
        <v>25</v>
      </c>
    </row>
    <row r="76" spans="1:78" ht="49.2" customHeight="1" x14ac:dyDescent="0.3">
      <c r="A76" s="117" t="s">
        <v>77</v>
      </c>
      <c r="B76" s="118"/>
      <c r="C76" s="118"/>
      <c r="D76" s="118"/>
      <c r="E76" s="118"/>
      <c r="F76" s="118"/>
      <c r="G76" s="118"/>
      <c r="H76" s="118"/>
      <c r="I76" s="118"/>
      <c r="AJ76" s="38"/>
      <c r="AK76" s="38"/>
      <c r="AL76" s="38"/>
      <c r="AM76" s="38"/>
      <c r="AN76" s="38"/>
      <c r="AO76" s="38"/>
      <c r="AP76" s="38"/>
      <c r="AQ76" s="38"/>
    </row>
  </sheetData>
  <mergeCells count="35">
    <mergeCell ref="A75:I75"/>
    <mergeCell ref="A76:I76"/>
    <mergeCell ref="A55:H55"/>
    <mergeCell ref="A70:I70"/>
    <mergeCell ref="A71:I71"/>
    <mergeCell ref="A72:I72"/>
    <mergeCell ref="A73:I73"/>
    <mergeCell ref="K2:AH2"/>
    <mergeCell ref="BB3:BE3"/>
    <mergeCell ref="AJ2:BE2"/>
    <mergeCell ref="BY3:BZ3"/>
    <mergeCell ref="BG2:BZ2"/>
    <mergeCell ref="L3:R3"/>
    <mergeCell ref="U3:AA3"/>
    <mergeCell ref="AK3:AP3"/>
    <mergeCell ref="AS3:AX3"/>
    <mergeCell ref="BJ3:BM3"/>
    <mergeCell ref="BQ3:BT3"/>
    <mergeCell ref="AD3:AH3"/>
    <mergeCell ref="A47:H47"/>
    <mergeCell ref="A4:A6"/>
    <mergeCell ref="B4:F4"/>
    <mergeCell ref="G4:I4"/>
    <mergeCell ref="B5:B6"/>
    <mergeCell ref="C5:C6"/>
    <mergeCell ref="D5:D6"/>
    <mergeCell ref="E5:E6"/>
    <mergeCell ref="F5:F6"/>
    <mergeCell ref="G5:G6"/>
    <mergeCell ref="H5:H6"/>
    <mergeCell ref="A7:H7"/>
    <mergeCell ref="A15:H15"/>
    <mergeCell ref="A23:H23"/>
    <mergeCell ref="A31:H31"/>
    <mergeCell ref="A39:H39"/>
  </mergeCells>
  <conditionalFormatting sqref="I7">
    <cfRule type="cellIs" dxfId="89" priority="51" operator="greaterThan">
      <formula>12</formula>
    </cfRule>
    <cfRule type="cellIs" dxfId="88" priority="52" operator="greaterThan">
      <formula>11</formula>
    </cfRule>
  </conditionalFormatting>
  <conditionalFormatting sqref="I15">
    <cfRule type="cellIs" dxfId="87" priority="49" operator="greaterThan">
      <formula>12</formula>
    </cfRule>
    <cfRule type="cellIs" dxfId="86" priority="50" operator="greaterThan">
      <formula>11</formula>
    </cfRule>
  </conditionalFormatting>
  <conditionalFormatting sqref="I23">
    <cfRule type="cellIs" dxfId="85" priority="47" operator="greaterThan">
      <formula>12</formula>
    </cfRule>
    <cfRule type="cellIs" dxfId="84" priority="48" operator="greaterThan">
      <formula>11</formula>
    </cfRule>
  </conditionalFormatting>
  <conditionalFormatting sqref="I31">
    <cfRule type="cellIs" dxfId="83" priority="45" operator="greaterThan">
      <formula>12</formula>
    </cfRule>
    <cfRule type="cellIs" dxfId="82" priority="46" operator="greaterThan">
      <formula>11</formula>
    </cfRule>
  </conditionalFormatting>
  <conditionalFormatting sqref="I39">
    <cfRule type="cellIs" dxfId="81" priority="43" operator="greaterThan">
      <formula>12</formula>
    </cfRule>
    <cfRule type="cellIs" dxfId="80" priority="44" operator="greaterThan">
      <formula>11</formula>
    </cfRule>
  </conditionalFormatting>
  <conditionalFormatting sqref="I47">
    <cfRule type="cellIs" dxfId="79" priority="41" operator="greaterThan">
      <formula>12</formula>
    </cfRule>
    <cfRule type="cellIs" dxfId="78" priority="42" operator="greaterThan">
      <formula>11</formula>
    </cfRule>
  </conditionalFormatting>
  <conditionalFormatting sqref="L6:R6 AD6:AH6 BA6:BE6 BH6:BM6 BP6:BT6 BW6:BZ6">
    <cfRule type="cellIs" dxfId="77" priority="39" operator="greaterThanOrEqual">
      <formula>L$4</formula>
    </cfRule>
    <cfRule type="cellIs" dxfId="76" priority="40" operator="lessThan">
      <formula>L$4</formula>
    </cfRule>
  </conditionalFormatting>
  <conditionalFormatting sqref="BA6">
    <cfRule type="cellIs" dxfId="69" priority="25" operator="greaterThanOrEqual">
      <formula>BA$4</formula>
    </cfRule>
    <cfRule type="cellIs" dxfId="68" priority="26" operator="lessThan">
      <formula>BA$4</formula>
    </cfRule>
  </conditionalFormatting>
  <conditionalFormatting sqref="BI6">
    <cfRule type="cellIs" dxfId="67" priority="23" operator="greaterThanOrEqual">
      <formula>BI$4</formula>
    </cfRule>
    <cfRule type="cellIs" dxfId="66" priority="24" operator="lessThan">
      <formula>BI$4</formula>
    </cfRule>
  </conditionalFormatting>
  <conditionalFormatting sqref="BH6">
    <cfRule type="cellIs" dxfId="65" priority="21" operator="greaterThanOrEqual">
      <formula>BH$4</formula>
    </cfRule>
    <cfRule type="cellIs" dxfId="64" priority="22" operator="lessThan">
      <formula>BH$4</formula>
    </cfRule>
  </conditionalFormatting>
  <conditionalFormatting sqref="BX6">
    <cfRule type="cellIs" dxfId="63" priority="19" operator="greaterThanOrEqual">
      <formula>BX$4</formula>
    </cfRule>
    <cfRule type="cellIs" dxfId="62" priority="20" operator="lessThan">
      <formula>BX$4</formula>
    </cfRule>
  </conditionalFormatting>
  <conditionalFormatting sqref="BW6">
    <cfRule type="cellIs" dxfId="61" priority="17" operator="greaterThanOrEqual">
      <formula>BW$4</formula>
    </cfRule>
    <cfRule type="cellIs" dxfId="60" priority="18" operator="lessThan">
      <formula>BW$4</formula>
    </cfRule>
  </conditionalFormatting>
  <conditionalFormatting sqref="BP6">
    <cfRule type="cellIs" dxfId="59" priority="15" operator="greaterThanOrEqual">
      <formula>BP$4</formula>
    </cfRule>
    <cfRule type="cellIs" dxfId="58" priority="16" operator="lessThan">
      <formula>BP$4</formula>
    </cfRule>
  </conditionalFormatting>
  <conditionalFormatting sqref="I55">
    <cfRule type="cellIs" dxfId="51" priority="7" operator="greaterThan">
      <formula>12</formula>
    </cfRule>
    <cfRule type="cellIs" dxfId="50" priority="8" operator="greaterThan">
      <formula>11</formula>
    </cfRule>
  </conditionalFormatting>
  <conditionalFormatting sqref="U6:AA6">
    <cfRule type="cellIs" dxfId="11" priority="5" operator="greaterThanOrEqual">
      <formula>U$4</formula>
    </cfRule>
    <cfRule type="cellIs" dxfId="10" priority="6" operator="lessThan">
      <formula>U$4</formula>
    </cfRule>
  </conditionalFormatting>
  <conditionalFormatting sqref="AK6:AP6">
    <cfRule type="cellIs" dxfId="9" priority="3" operator="greaterThanOrEqual">
      <formula>AK$4</formula>
    </cfRule>
    <cfRule type="cellIs" dxfId="8" priority="4" operator="lessThan">
      <formula>AK$4</formula>
    </cfRule>
  </conditionalFormatting>
  <conditionalFormatting sqref="AS6:AX6">
    <cfRule type="cellIs" dxfId="7" priority="1" operator="greaterThanOrEqual">
      <formula>AS$4</formula>
    </cfRule>
    <cfRule type="cellIs" dxfId="6" priority="2" operator="lessThan">
      <formula>AS$4</formula>
    </cfRule>
  </conditionalFormatting>
  <hyperlinks>
    <hyperlink ref="E5" location="_ftn1" display="_ftn1" xr:uid="{00000000-0004-0000-0100-000000000000}"/>
    <hyperlink ref="H5" location="_ftn2" display="_ftn2" xr:uid="{00000000-0004-0000-0100-000001000000}"/>
  </hyperlink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noue!$A$5:$A$9</xm:f>
          </x14:formula1>
          <xm:sqref>K4 T4 AJ4 AR4 BG4 BO4 AC4 AZ4 BV4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5"/>
  <sheetViews>
    <sheetView zoomScale="70" zoomScaleNormal="70" workbookViewId="0">
      <selection activeCell="H10" sqref="H10"/>
    </sheetView>
  </sheetViews>
  <sheetFormatPr defaultRowHeight="14.4" x14ac:dyDescent="0.3"/>
  <cols>
    <col min="1" max="1" width="5.88671875" customWidth="1"/>
    <col min="2" max="9" width="11.5546875" customWidth="1"/>
    <col min="10" max="10" width="2" customWidth="1"/>
    <col min="11" max="11" width="14.77734375" style="38" customWidth="1"/>
    <col min="12" max="18" width="7.44140625" style="38" customWidth="1"/>
    <col min="19" max="19" width="2.5546875" customWidth="1"/>
    <col min="20" max="20" width="15.109375" customWidth="1"/>
    <col min="27" max="27" width="3.109375" customWidth="1"/>
    <col min="28" max="28" width="15" customWidth="1"/>
  </cols>
  <sheetData>
    <row r="1" spans="1:31" ht="18.600000000000001" thickBot="1" x14ac:dyDescent="0.4">
      <c r="B1" s="32" t="s">
        <v>17</v>
      </c>
      <c r="C1" s="41" t="str">
        <f>Koond!$C$2</f>
        <v>Xxxx Xxxxxx</v>
      </c>
      <c r="K1" s="51" t="s">
        <v>56</v>
      </c>
      <c r="L1" s="51"/>
      <c r="M1" s="51"/>
      <c r="N1" s="51"/>
      <c r="O1" s="51"/>
      <c r="P1" s="51"/>
      <c r="Q1" s="51"/>
      <c r="R1" s="51"/>
      <c r="T1" s="51"/>
      <c r="V1" s="51" t="s">
        <v>36</v>
      </c>
    </row>
    <row r="2" spans="1:31" ht="16.05" customHeight="1" thickBot="1" x14ac:dyDescent="0.4">
      <c r="K2" s="99" t="s">
        <v>54</v>
      </c>
      <c r="L2" s="100"/>
      <c r="M2" s="100"/>
      <c r="N2" s="100"/>
      <c r="O2" s="100"/>
      <c r="P2" s="100"/>
      <c r="Q2" s="100"/>
      <c r="R2" s="101"/>
      <c r="T2" s="105" t="s">
        <v>55</v>
      </c>
      <c r="U2" s="106"/>
      <c r="V2" s="106"/>
      <c r="W2" s="106"/>
      <c r="X2" s="106"/>
      <c r="Y2" s="106"/>
      <c r="Z2" s="107"/>
      <c r="AB2" s="110" t="s">
        <v>57</v>
      </c>
      <c r="AC2" s="111"/>
      <c r="AD2" s="111"/>
      <c r="AE2" s="112"/>
    </row>
    <row r="3" spans="1:31" ht="16.05" customHeight="1" thickBot="1" x14ac:dyDescent="0.35">
      <c r="K3" s="29" t="s">
        <v>16</v>
      </c>
      <c r="L3" s="113"/>
      <c r="M3" s="114"/>
      <c r="N3" s="114"/>
      <c r="O3" s="114"/>
      <c r="P3" s="114"/>
      <c r="Q3" s="114"/>
      <c r="R3" s="115"/>
      <c r="T3" s="56" t="s">
        <v>16</v>
      </c>
      <c r="U3" s="102"/>
      <c r="V3" s="103"/>
      <c r="W3" s="103"/>
      <c r="X3" s="103"/>
      <c r="Y3" s="103"/>
      <c r="Z3" s="104"/>
      <c r="AB3" s="62" t="s">
        <v>16</v>
      </c>
      <c r="AC3" s="108"/>
      <c r="AD3" s="108"/>
      <c r="AE3" s="109"/>
    </row>
    <row r="4" spans="1:31" ht="19.05" customHeight="1" thickBot="1" x14ac:dyDescent="0.35">
      <c r="A4" s="93" t="s">
        <v>0</v>
      </c>
      <c r="B4" s="96" t="s">
        <v>1</v>
      </c>
      <c r="C4" s="97"/>
      <c r="D4" s="97"/>
      <c r="E4" s="97"/>
      <c r="F4" s="98"/>
      <c r="G4" s="96" t="s">
        <v>2</v>
      </c>
      <c r="H4" s="97"/>
      <c r="I4" s="98"/>
      <c r="K4" s="52" t="s">
        <v>29</v>
      </c>
      <c r="L4" s="4">
        <f t="shared" ref="L4:R4" si="0">VLOOKUP($K4,$K$71:$R$75,L70+1)</f>
        <v>17</v>
      </c>
      <c r="M4" s="4">
        <f t="shared" si="0"/>
        <v>12</v>
      </c>
      <c r="N4" s="4">
        <f t="shared" si="0"/>
        <v>17</v>
      </c>
      <c r="O4" s="4">
        <f t="shared" si="0"/>
        <v>12</v>
      </c>
      <c r="P4" s="4">
        <f t="shared" si="0"/>
        <v>25</v>
      </c>
      <c r="Q4" s="4">
        <f t="shared" si="0"/>
        <v>17</v>
      </c>
      <c r="R4" s="4">
        <f t="shared" si="0"/>
        <v>17</v>
      </c>
      <c r="T4" s="52" t="str">
        <f>K4</f>
        <v>Taastõendamine</v>
      </c>
      <c r="U4" s="4">
        <f t="shared" ref="U4:Z4" si="1">VLOOKUP($T4,$T$71:$Z$75,U70+1)</f>
        <v>17</v>
      </c>
      <c r="V4" s="4">
        <f t="shared" si="1"/>
        <v>12</v>
      </c>
      <c r="W4" s="4">
        <f t="shared" si="1"/>
        <v>17</v>
      </c>
      <c r="X4" s="4">
        <f t="shared" si="1"/>
        <v>12</v>
      </c>
      <c r="Y4" s="4">
        <f t="shared" si="1"/>
        <v>25</v>
      </c>
      <c r="Z4" s="4">
        <f t="shared" si="1"/>
        <v>17</v>
      </c>
      <c r="AB4" s="52" t="str">
        <f>T4</f>
        <v>Taastõendamine</v>
      </c>
      <c r="AC4" s="4">
        <f>VLOOKUP($AB4,$AB$71:$AE$75,AC70+1)</f>
        <v>12</v>
      </c>
      <c r="AD4" s="4">
        <f>VLOOKUP($AB4,$AB$71:$AE$75,AD70+1)</f>
        <v>25</v>
      </c>
      <c r="AE4" s="4">
        <f>VLOOKUP($AB4,$AB$71:$AE$75,AE70+1)</f>
        <v>17</v>
      </c>
    </row>
    <row r="5" spans="1:31" ht="79.95" customHeight="1" thickBot="1" x14ac:dyDescent="0.35">
      <c r="A5" s="94"/>
      <c r="B5" s="93" t="s">
        <v>6</v>
      </c>
      <c r="C5" s="93" t="s">
        <v>3</v>
      </c>
      <c r="D5" s="93" t="s">
        <v>4</v>
      </c>
      <c r="E5" s="93" t="s">
        <v>10</v>
      </c>
      <c r="F5" s="93" t="s">
        <v>7</v>
      </c>
      <c r="G5" s="93" t="s">
        <v>5</v>
      </c>
      <c r="H5" s="93" t="s">
        <v>9</v>
      </c>
      <c r="I5" s="1" t="s">
        <v>8</v>
      </c>
      <c r="K5" s="3" t="s">
        <v>12</v>
      </c>
      <c r="L5" s="50" t="s">
        <v>37</v>
      </c>
      <c r="M5" s="50" t="s">
        <v>14</v>
      </c>
      <c r="N5" s="50" t="s">
        <v>20</v>
      </c>
      <c r="O5" s="50" t="s">
        <v>21</v>
      </c>
      <c r="P5" s="50" t="s">
        <v>39</v>
      </c>
      <c r="Q5" s="50" t="s">
        <v>40</v>
      </c>
      <c r="R5" s="50" t="s">
        <v>22</v>
      </c>
      <c r="T5" s="57" t="s">
        <v>12</v>
      </c>
      <c r="U5" s="58" t="s">
        <v>37</v>
      </c>
      <c r="V5" s="58" t="s">
        <v>14</v>
      </c>
      <c r="W5" s="58" t="s">
        <v>20</v>
      </c>
      <c r="X5" s="58" t="s">
        <v>21</v>
      </c>
      <c r="Y5" s="58" t="s">
        <v>39</v>
      </c>
      <c r="Z5" s="58" t="s">
        <v>40</v>
      </c>
      <c r="AB5" s="64" t="s">
        <v>12</v>
      </c>
      <c r="AC5" s="65" t="s">
        <v>21</v>
      </c>
      <c r="AD5" s="65" t="s">
        <v>39</v>
      </c>
      <c r="AE5" s="65" t="s">
        <v>40</v>
      </c>
    </row>
    <row r="6" spans="1:31" ht="14.55" customHeight="1" thickBot="1" x14ac:dyDescent="0.35">
      <c r="A6" s="95"/>
      <c r="B6" s="95"/>
      <c r="C6" s="95"/>
      <c r="D6" s="95"/>
      <c r="E6" s="95"/>
      <c r="F6" s="95"/>
      <c r="G6" s="95"/>
      <c r="H6" s="95"/>
      <c r="I6" s="34">
        <f>SUM(I7,I15,I23,I31,I39,I47,I55)</f>
        <v>0</v>
      </c>
      <c r="J6" s="5"/>
      <c r="K6" s="6">
        <f>SUM(K7,K15,K23,K31,K39,K47,K55)</f>
        <v>0</v>
      </c>
      <c r="L6" s="6">
        <f>SUM(L7,L15,L23,L31,L39,L47,L55)</f>
        <v>0</v>
      </c>
      <c r="M6" s="6">
        <f t="shared" ref="M6:R6" si="2">SUM(M7,M15,M23,M31,M39,M47,M55)</f>
        <v>0</v>
      </c>
      <c r="N6" s="6">
        <f t="shared" si="2"/>
        <v>0</v>
      </c>
      <c r="O6" s="6">
        <f t="shared" si="2"/>
        <v>0</v>
      </c>
      <c r="P6" s="6">
        <f t="shared" si="2"/>
        <v>0</v>
      </c>
      <c r="Q6" s="6">
        <f t="shared" si="2"/>
        <v>0</v>
      </c>
      <c r="R6" s="6">
        <f t="shared" si="2"/>
        <v>0</v>
      </c>
      <c r="T6" s="6">
        <f>SUM(T7,T15,T23,T31,T39,T47,T55)</f>
        <v>0</v>
      </c>
      <c r="U6" s="6">
        <f t="shared" ref="U6:Z6" si="3">SUM(U7,U15,U23,U31,U39,U47,U55)</f>
        <v>0</v>
      </c>
      <c r="V6" s="6">
        <f t="shared" si="3"/>
        <v>0</v>
      </c>
      <c r="W6" s="6">
        <f t="shared" si="3"/>
        <v>0</v>
      </c>
      <c r="X6" s="6">
        <f t="shared" si="3"/>
        <v>0</v>
      </c>
      <c r="Y6" s="6">
        <f t="shared" si="3"/>
        <v>0</v>
      </c>
      <c r="Z6" s="6">
        <f t="shared" si="3"/>
        <v>0</v>
      </c>
      <c r="AB6" s="6">
        <f>SUM(AB7,AB15,AB23,AB31,AB39,AB47,AB55)</f>
        <v>0</v>
      </c>
      <c r="AC6" s="6">
        <f t="shared" ref="AC6:AE6" si="4">SUM(AC7,AC15,AC23,AC31,AC39,AC47,AC55)</f>
        <v>0</v>
      </c>
      <c r="AD6" s="6">
        <f t="shared" si="4"/>
        <v>0</v>
      </c>
      <c r="AE6" s="6">
        <f t="shared" si="4"/>
        <v>0</v>
      </c>
    </row>
    <row r="7" spans="1:31" ht="16.05" customHeight="1" thickBot="1" x14ac:dyDescent="0.35">
      <c r="A7" s="91" t="str">
        <f>CONCATENATE("Aasta ",Koond!$A$9)</f>
        <v>Aasta 2013</v>
      </c>
      <c r="B7" s="92"/>
      <c r="C7" s="92"/>
      <c r="D7" s="92"/>
      <c r="E7" s="92"/>
      <c r="F7" s="92"/>
      <c r="G7" s="92"/>
      <c r="H7" s="92"/>
      <c r="I7" s="33">
        <f>SUM(I8:I14)</f>
        <v>0</v>
      </c>
      <c r="J7" s="5"/>
      <c r="K7" s="23">
        <f>SUM(K8:K14)</f>
        <v>0</v>
      </c>
      <c r="L7" s="23">
        <f t="shared" ref="L7:R7" si="5">SUM(L8:L14)</f>
        <v>0</v>
      </c>
      <c r="M7" s="23">
        <f t="shared" si="5"/>
        <v>0</v>
      </c>
      <c r="N7" s="23">
        <f t="shared" si="5"/>
        <v>0</v>
      </c>
      <c r="O7" s="23">
        <f t="shared" si="5"/>
        <v>0</v>
      </c>
      <c r="P7" s="23">
        <f t="shared" si="5"/>
        <v>0</v>
      </c>
      <c r="Q7" s="23">
        <f t="shared" si="5"/>
        <v>0</v>
      </c>
      <c r="R7" s="23">
        <f t="shared" si="5"/>
        <v>0</v>
      </c>
      <c r="T7" s="23">
        <f>SUM(T8:T14)</f>
        <v>0</v>
      </c>
      <c r="U7" s="23">
        <f t="shared" ref="U7:Z7" si="6">SUM(U8:U14)</f>
        <v>0</v>
      </c>
      <c r="V7" s="23">
        <f t="shared" si="6"/>
        <v>0</v>
      </c>
      <c r="W7" s="23">
        <f t="shared" si="6"/>
        <v>0</v>
      </c>
      <c r="X7" s="23">
        <f t="shared" si="6"/>
        <v>0</v>
      </c>
      <c r="Y7" s="23">
        <f t="shared" si="6"/>
        <v>0</v>
      </c>
      <c r="Z7" s="23">
        <f t="shared" si="6"/>
        <v>0</v>
      </c>
      <c r="AB7" s="23">
        <f>SUM(AB8:AB14)</f>
        <v>0</v>
      </c>
      <c r="AC7" s="23">
        <f t="shared" ref="AC7:AE7" si="7">SUM(AC8:AC14)</f>
        <v>0</v>
      </c>
      <c r="AD7" s="23">
        <f t="shared" si="7"/>
        <v>0</v>
      </c>
      <c r="AE7" s="23">
        <f t="shared" si="7"/>
        <v>0</v>
      </c>
    </row>
    <row r="8" spans="1:31" s="12" customFormat="1" ht="31.95" customHeight="1" x14ac:dyDescent="0.3">
      <c r="A8" s="8"/>
      <c r="B8" s="9"/>
      <c r="C8" s="9"/>
      <c r="D8" s="9"/>
      <c r="E8" s="9"/>
      <c r="F8" s="9"/>
      <c r="G8" s="9"/>
      <c r="H8" s="9"/>
      <c r="I8" s="19">
        <f>SUM(K8,T8,AB8)</f>
        <v>0</v>
      </c>
      <c r="J8" s="10"/>
      <c r="K8" s="21">
        <f>SUM(L8:R8)</f>
        <v>0</v>
      </c>
      <c r="L8" s="22"/>
      <c r="M8" s="22"/>
      <c r="N8" s="22"/>
      <c r="O8" s="22"/>
      <c r="P8" s="22"/>
      <c r="Q8" s="53"/>
      <c r="R8" s="24"/>
      <c r="T8" s="59">
        <f>SUM(U8:Z8)</f>
        <v>0</v>
      </c>
      <c r="U8" s="22"/>
      <c r="V8" s="22"/>
      <c r="W8" s="22"/>
      <c r="X8" s="22"/>
      <c r="Y8" s="53"/>
      <c r="Z8" s="24"/>
      <c r="AB8" s="67">
        <f t="shared" ref="AB8:AB14" si="8">SUM(AC8:AE8)</f>
        <v>0</v>
      </c>
      <c r="AC8" s="22"/>
      <c r="AD8" s="53"/>
      <c r="AE8" s="24"/>
    </row>
    <row r="9" spans="1:31" s="12" customFormat="1" ht="31.95" customHeight="1" x14ac:dyDescent="0.3">
      <c r="A9" s="13"/>
      <c r="B9" s="14"/>
      <c r="C9" s="14"/>
      <c r="D9" s="14"/>
      <c r="E9" s="14"/>
      <c r="F9" s="14"/>
      <c r="G9" s="14"/>
      <c r="H9" s="14"/>
      <c r="I9" s="19">
        <f t="shared" ref="I9:I14" si="9">SUM(K9,T9,AB9)</f>
        <v>0</v>
      </c>
      <c r="J9" s="10"/>
      <c r="K9" s="15">
        <f t="shared" ref="K9:K14" si="10">SUM(L9:R9)</f>
        <v>0</v>
      </c>
      <c r="L9" s="25"/>
      <c r="M9" s="25"/>
      <c r="N9" s="25"/>
      <c r="O9" s="25"/>
      <c r="P9" s="25"/>
      <c r="Q9" s="54"/>
      <c r="R9" s="26"/>
      <c r="T9" s="60">
        <f t="shared" ref="T9:T14" si="11">SUM(U9:Z9)</f>
        <v>0</v>
      </c>
      <c r="U9" s="25"/>
      <c r="V9" s="25"/>
      <c r="W9" s="25"/>
      <c r="X9" s="25"/>
      <c r="Y9" s="54"/>
      <c r="Z9" s="26"/>
      <c r="AB9" s="68">
        <f t="shared" si="8"/>
        <v>0</v>
      </c>
      <c r="AC9" s="25"/>
      <c r="AD9" s="54"/>
      <c r="AE9" s="26"/>
    </row>
    <row r="10" spans="1:31" s="12" customFormat="1" ht="31.95" customHeight="1" x14ac:dyDescent="0.3">
      <c r="A10" s="13"/>
      <c r="B10" s="14"/>
      <c r="C10" s="14"/>
      <c r="D10" s="14"/>
      <c r="E10" s="14"/>
      <c r="F10" s="14"/>
      <c r="G10" s="14"/>
      <c r="H10" s="14"/>
      <c r="I10" s="19">
        <f t="shared" si="9"/>
        <v>0</v>
      </c>
      <c r="J10" s="10"/>
      <c r="K10" s="15">
        <f t="shared" si="10"/>
        <v>0</v>
      </c>
      <c r="L10" s="25"/>
      <c r="M10" s="25"/>
      <c r="N10" s="25"/>
      <c r="O10" s="25"/>
      <c r="P10" s="25"/>
      <c r="Q10" s="54"/>
      <c r="R10" s="26"/>
      <c r="T10" s="60">
        <f t="shared" si="11"/>
        <v>0</v>
      </c>
      <c r="U10" s="25"/>
      <c r="V10" s="25"/>
      <c r="W10" s="25"/>
      <c r="X10" s="25"/>
      <c r="Y10" s="54"/>
      <c r="Z10" s="26"/>
      <c r="AB10" s="68">
        <f t="shared" si="8"/>
        <v>0</v>
      </c>
      <c r="AC10" s="25"/>
      <c r="AD10" s="54"/>
      <c r="AE10" s="26"/>
    </row>
    <row r="11" spans="1:31" s="12" customFormat="1" ht="31.95" customHeight="1" x14ac:dyDescent="0.3">
      <c r="A11" s="13"/>
      <c r="B11" s="14"/>
      <c r="C11" s="14"/>
      <c r="D11" s="14"/>
      <c r="E11" s="14"/>
      <c r="F11" s="14"/>
      <c r="G11" s="14"/>
      <c r="H11" s="14"/>
      <c r="I11" s="19">
        <f t="shared" si="9"/>
        <v>0</v>
      </c>
      <c r="J11" s="10"/>
      <c r="K11" s="15">
        <f t="shared" si="10"/>
        <v>0</v>
      </c>
      <c r="L11" s="25"/>
      <c r="M11" s="25"/>
      <c r="N11" s="25"/>
      <c r="O11" s="25"/>
      <c r="P11" s="25"/>
      <c r="Q11" s="54"/>
      <c r="R11" s="26"/>
      <c r="T11" s="60">
        <f t="shared" si="11"/>
        <v>0</v>
      </c>
      <c r="U11" s="25"/>
      <c r="V11" s="25"/>
      <c r="W11" s="25"/>
      <c r="X11" s="25"/>
      <c r="Y11" s="54"/>
      <c r="Z11" s="26"/>
      <c r="AB11" s="68">
        <f t="shared" si="8"/>
        <v>0</v>
      </c>
      <c r="AC11" s="25"/>
      <c r="AD11" s="54"/>
      <c r="AE11" s="26"/>
    </row>
    <row r="12" spans="1:31" s="12" customFormat="1" ht="31.95" customHeight="1" x14ac:dyDescent="0.3">
      <c r="A12" s="13"/>
      <c r="B12" s="14"/>
      <c r="C12" s="14"/>
      <c r="D12" s="14"/>
      <c r="E12" s="14"/>
      <c r="F12" s="14"/>
      <c r="G12" s="14"/>
      <c r="H12" s="14"/>
      <c r="I12" s="19">
        <f t="shared" si="9"/>
        <v>0</v>
      </c>
      <c r="J12" s="10"/>
      <c r="K12" s="15">
        <f t="shared" si="10"/>
        <v>0</v>
      </c>
      <c r="L12" s="25"/>
      <c r="M12" s="25"/>
      <c r="N12" s="25"/>
      <c r="O12" s="25"/>
      <c r="P12" s="25"/>
      <c r="Q12" s="54"/>
      <c r="R12" s="26"/>
      <c r="T12" s="60">
        <f t="shared" si="11"/>
        <v>0</v>
      </c>
      <c r="U12" s="25"/>
      <c r="V12" s="25"/>
      <c r="W12" s="25"/>
      <c r="X12" s="25"/>
      <c r="Y12" s="54"/>
      <c r="Z12" s="26"/>
      <c r="AB12" s="68">
        <f t="shared" si="8"/>
        <v>0</v>
      </c>
      <c r="AC12" s="25"/>
      <c r="AD12" s="54"/>
      <c r="AE12" s="26"/>
    </row>
    <row r="13" spans="1:31" s="12" customFormat="1" ht="31.95" customHeight="1" x14ac:dyDescent="0.3">
      <c r="A13" s="13"/>
      <c r="B13" s="14"/>
      <c r="C13" s="14"/>
      <c r="D13" s="14"/>
      <c r="E13" s="14"/>
      <c r="F13" s="14"/>
      <c r="G13" s="14"/>
      <c r="H13" s="14"/>
      <c r="I13" s="19">
        <f t="shared" si="9"/>
        <v>0</v>
      </c>
      <c r="J13" s="10"/>
      <c r="K13" s="15">
        <f t="shared" si="10"/>
        <v>0</v>
      </c>
      <c r="L13" s="25"/>
      <c r="M13" s="25"/>
      <c r="N13" s="25"/>
      <c r="O13" s="25"/>
      <c r="P13" s="25"/>
      <c r="Q13" s="54"/>
      <c r="R13" s="26"/>
      <c r="T13" s="60">
        <f t="shared" si="11"/>
        <v>0</v>
      </c>
      <c r="U13" s="25"/>
      <c r="V13" s="25"/>
      <c r="W13" s="25"/>
      <c r="X13" s="25"/>
      <c r="Y13" s="54"/>
      <c r="Z13" s="26"/>
      <c r="AB13" s="68">
        <f t="shared" si="8"/>
        <v>0</v>
      </c>
      <c r="AC13" s="25"/>
      <c r="AD13" s="54"/>
      <c r="AE13" s="26"/>
    </row>
    <row r="14" spans="1:31" s="12" customFormat="1" ht="31.95" customHeight="1" thickBot="1" x14ac:dyDescent="0.35">
      <c r="A14" s="13"/>
      <c r="B14" s="14"/>
      <c r="C14" s="14"/>
      <c r="D14" s="14"/>
      <c r="E14" s="14"/>
      <c r="F14" s="14"/>
      <c r="G14" s="14"/>
      <c r="H14" s="14"/>
      <c r="I14" s="19">
        <f t="shared" si="9"/>
        <v>0</v>
      </c>
      <c r="J14" s="10"/>
      <c r="K14" s="15">
        <f t="shared" si="10"/>
        <v>0</v>
      </c>
      <c r="L14" s="25"/>
      <c r="M14" s="25"/>
      <c r="N14" s="25"/>
      <c r="O14" s="25"/>
      <c r="P14" s="25"/>
      <c r="Q14" s="54"/>
      <c r="R14" s="26"/>
      <c r="T14" s="60">
        <f t="shared" si="11"/>
        <v>0</v>
      </c>
      <c r="U14" s="25"/>
      <c r="V14" s="25"/>
      <c r="W14" s="25"/>
      <c r="X14" s="25"/>
      <c r="Y14" s="54"/>
      <c r="Z14" s="26"/>
      <c r="AB14" s="68">
        <f t="shared" si="8"/>
        <v>0</v>
      </c>
      <c r="AC14" s="25"/>
      <c r="AD14" s="54"/>
      <c r="AE14" s="26"/>
    </row>
    <row r="15" spans="1:31" s="12" customFormat="1" ht="16.05" customHeight="1" thickBot="1" x14ac:dyDescent="0.35">
      <c r="A15" s="91" t="str">
        <f>CONCATENATE("Aasta ",Koond!$A$10)</f>
        <v>Aasta 2014</v>
      </c>
      <c r="B15" s="92"/>
      <c r="C15" s="92"/>
      <c r="D15" s="92"/>
      <c r="E15" s="92"/>
      <c r="F15" s="92"/>
      <c r="G15" s="92"/>
      <c r="H15" s="92"/>
      <c r="I15" s="33">
        <f>SUM(I16:I22)</f>
        <v>0</v>
      </c>
      <c r="J15" s="5"/>
      <c r="K15" s="23">
        <f>SUM(K16:K22)</f>
        <v>0</v>
      </c>
      <c r="L15" s="23">
        <f t="shared" ref="L15:R15" si="12">SUM(L16:L22)</f>
        <v>0</v>
      </c>
      <c r="M15" s="23">
        <f t="shared" si="12"/>
        <v>0</v>
      </c>
      <c r="N15" s="23">
        <f t="shared" si="12"/>
        <v>0</v>
      </c>
      <c r="O15" s="23">
        <f t="shared" si="12"/>
        <v>0</v>
      </c>
      <c r="P15" s="23">
        <f t="shared" si="12"/>
        <v>0</v>
      </c>
      <c r="Q15" s="23">
        <f t="shared" si="12"/>
        <v>0</v>
      </c>
      <c r="R15" s="23">
        <f t="shared" si="12"/>
        <v>0</v>
      </c>
      <c r="T15" s="23">
        <f>SUM(T16:T22)</f>
        <v>0</v>
      </c>
      <c r="U15" s="23">
        <f t="shared" ref="U15:Z15" si="13">SUM(U16:U22)</f>
        <v>0</v>
      </c>
      <c r="V15" s="23">
        <f t="shared" si="13"/>
        <v>0</v>
      </c>
      <c r="W15" s="23">
        <f t="shared" si="13"/>
        <v>0</v>
      </c>
      <c r="X15" s="23">
        <f t="shared" si="13"/>
        <v>0</v>
      </c>
      <c r="Y15" s="23"/>
      <c r="Z15" s="23">
        <f t="shared" si="13"/>
        <v>0</v>
      </c>
      <c r="AB15" s="23">
        <f>SUM(AB16:AB22)</f>
        <v>0</v>
      </c>
      <c r="AC15" s="23">
        <f t="shared" ref="AC15:AE15" si="14">SUM(AC16:AC22)</f>
        <v>0</v>
      </c>
      <c r="AD15" s="23">
        <f t="shared" si="14"/>
        <v>0</v>
      </c>
      <c r="AE15" s="23">
        <f t="shared" si="14"/>
        <v>0</v>
      </c>
    </row>
    <row r="16" spans="1:31" s="12" customFormat="1" ht="31.95" customHeight="1" x14ac:dyDescent="0.3">
      <c r="A16" s="13"/>
      <c r="B16" s="14"/>
      <c r="C16" s="14"/>
      <c r="D16" s="14"/>
      <c r="E16" s="14"/>
      <c r="F16" s="14"/>
      <c r="G16" s="14"/>
      <c r="H16" s="14"/>
      <c r="I16" s="19">
        <f>SUM(K16,T16,AB16)</f>
        <v>0</v>
      </c>
      <c r="J16" s="10"/>
      <c r="K16" s="15">
        <f>SUM(L16:R16)</f>
        <v>0</v>
      </c>
      <c r="L16" s="25"/>
      <c r="M16" s="25"/>
      <c r="N16" s="25"/>
      <c r="O16" s="25"/>
      <c r="P16" s="25"/>
      <c r="Q16" s="54"/>
      <c r="R16" s="26"/>
      <c r="T16" s="60">
        <f>SUM(U16:Z16)</f>
        <v>0</v>
      </c>
      <c r="U16" s="25"/>
      <c r="V16" s="25"/>
      <c r="W16" s="25"/>
      <c r="X16" s="25"/>
      <c r="Y16" s="54"/>
      <c r="Z16" s="26"/>
      <c r="AB16" s="68">
        <f t="shared" ref="AB16:AB22" si="15">SUM(AC16:AE16)</f>
        <v>0</v>
      </c>
      <c r="AC16" s="25"/>
      <c r="AD16" s="54"/>
      <c r="AE16" s="26"/>
    </row>
    <row r="17" spans="1:31" s="12" customFormat="1" ht="31.95" customHeight="1" x14ac:dyDescent="0.3">
      <c r="A17" s="13"/>
      <c r="B17" s="14"/>
      <c r="C17" s="14"/>
      <c r="D17" s="14"/>
      <c r="E17" s="14"/>
      <c r="F17" s="14"/>
      <c r="G17" s="14"/>
      <c r="H17" s="14"/>
      <c r="I17" s="19">
        <f t="shared" ref="I17:I22" si="16">SUM(K17,T17,AB17)</f>
        <v>0</v>
      </c>
      <c r="J17" s="10"/>
      <c r="K17" s="15">
        <f t="shared" ref="K17:K22" si="17">SUM(L17:R17)</f>
        <v>0</v>
      </c>
      <c r="L17" s="25"/>
      <c r="M17" s="25"/>
      <c r="N17" s="25"/>
      <c r="O17" s="25"/>
      <c r="P17" s="25"/>
      <c r="Q17" s="54"/>
      <c r="R17" s="26"/>
      <c r="T17" s="60">
        <f t="shared" ref="T17:T22" si="18">SUM(U17:Z17)</f>
        <v>0</v>
      </c>
      <c r="U17" s="25"/>
      <c r="V17" s="25"/>
      <c r="W17" s="25"/>
      <c r="X17" s="25"/>
      <c r="Y17" s="54"/>
      <c r="Z17" s="26"/>
      <c r="AB17" s="68">
        <f t="shared" si="15"/>
        <v>0</v>
      </c>
      <c r="AC17" s="25"/>
      <c r="AD17" s="54"/>
      <c r="AE17" s="26"/>
    </row>
    <row r="18" spans="1:31" s="12" customFormat="1" ht="31.95" customHeight="1" x14ac:dyDescent="0.3">
      <c r="A18" s="13"/>
      <c r="B18" s="14"/>
      <c r="C18" s="14"/>
      <c r="D18" s="14"/>
      <c r="E18" s="14"/>
      <c r="F18" s="14"/>
      <c r="G18" s="14"/>
      <c r="H18" s="14"/>
      <c r="I18" s="19">
        <f t="shared" si="16"/>
        <v>0</v>
      </c>
      <c r="J18" s="10"/>
      <c r="K18" s="15">
        <f t="shared" si="17"/>
        <v>0</v>
      </c>
      <c r="L18" s="25"/>
      <c r="M18" s="25"/>
      <c r="N18" s="25"/>
      <c r="O18" s="25"/>
      <c r="P18" s="25"/>
      <c r="Q18" s="54"/>
      <c r="R18" s="26"/>
      <c r="T18" s="60">
        <f t="shared" si="18"/>
        <v>0</v>
      </c>
      <c r="U18" s="25"/>
      <c r="V18" s="25"/>
      <c r="W18" s="25"/>
      <c r="X18" s="25"/>
      <c r="Y18" s="54"/>
      <c r="Z18" s="26"/>
      <c r="AB18" s="68">
        <f t="shared" si="15"/>
        <v>0</v>
      </c>
      <c r="AC18" s="25"/>
      <c r="AD18" s="54"/>
      <c r="AE18" s="26"/>
    </row>
    <row r="19" spans="1:31" s="12" customFormat="1" ht="31.95" customHeight="1" x14ac:dyDescent="0.3">
      <c r="A19" s="13"/>
      <c r="B19" s="14"/>
      <c r="C19" s="14"/>
      <c r="D19" s="14"/>
      <c r="E19" s="14"/>
      <c r="F19" s="14"/>
      <c r="G19" s="14"/>
      <c r="H19" s="14"/>
      <c r="I19" s="19">
        <f t="shared" si="16"/>
        <v>0</v>
      </c>
      <c r="J19" s="10"/>
      <c r="K19" s="15">
        <f t="shared" si="17"/>
        <v>0</v>
      </c>
      <c r="L19" s="25"/>
      <c r="M19" s="25"/>
      <c r="N19" s="25"/>
      <c r="O19" s="25"/>
      <c r="P19" s="25"/>
      <c r="Q19" s="54"/>
      <c r="R19" s="26"/>
      <c r="T19" s="60">
        <f t="shared" si="18"/>
        <v>0</v>
      </c>
      <c r="U19" s="25"/>
      <c r="V19" s="25"/>
      <c r="W19" s="25"/>
      <c r="X19" s="25"/>
      <c r="Y19" s="54"/>
      <c r="Z19" s="26"/>
      <c r="AB19" s="68">
        <f t="shared" si="15"/>
        <v>0</v>
      </c>
      <c r="AC19" s="25"/>
      <c r="AD19" s="54"/>
      <c r="AE19" s="26"/>
    </row>
    <row r="20" spans="1:31" s="12" customFormat="1" ht="31.95" customHeight="1" x14ac:dyDescent="0.3">
      <c r="A20" s="13"/>
      <c r="B20" s="14"/>
      <c r="C20" s="14"/>
      <c r="D20" s="14"/>
      <c r="E20" s="14"/>
      <c r="F20" s="14"/>
      <c r="G20" s="14"/>
      <c r="H20" s="14"/>
      <c r="I20" s="19">
        <f t="shared" si="16"/>
        <v>0</v>
      </c>
      <c r="J20" s="10"/>
      <c r="K20" s="15">
        <f t="shared" si="17"/>
        <v>0</v>
      </c>
      <c r="L20" s="25"/>
      <c r="M20" s="25"/>
      <c r="N20" s="25"/>
      <c r="O20" s="25"/>
      <c r="P20" s="25"/>
      <c r="Q20" s="54"/>
      <c r="R20" s="26"/>
      <c r="T20" s="60">
        <f t="shared" si="18"/>
        <v>0</v>
      </c>
      <c r="U20" s="25"/>
      <c r="V20" s="25"/>
      <c r="W20" s="25"/>
      <c r="X20" s="25"/>
      <c r="Y20" s="54"/>
      <c r="Z20" s="26"/>
      <c r="AB20" s="68">
        <f t="shared" si="15"/>
        <v>0</v>
      </c>
      <c r="AC20" s="25"/>
      <c r="AD20" s="54"/>
      <c r="AE20" s="26"/>
    </row>
    <row r="21" spans="1:31" s="12" customFormat="1" ht="31.95" customHeight="1" x14ac:dyDescent="0.3">
      <c r="A21" s="13"/>
      <c r="B21" s="14"/>
      <c r="C21" s="14"/>
      <c r="D21" s="14"/>
      <c r="E21" s="14"/>
      <c r="F21" s="14"/>
      <c r="G21" s="14"/>
      <c r="H21" s="14"/>
      <c r="I21" s="19">
        <f t="shared" si="16"/>
        <v>0</v>
      </c>
      <c r="J21" s="10"/>
      <c r="K21" s="15">
        <f t="shared" si="17"/>
        <v>0</v>
      </c>
      <c r="L21" s="25"/>
      <c r="M21" s="25"/>
      <c r="N21" s="25"/>
      <c r="O21" s="25"/>
      <c r="P21" s="25"/>
      <c r="Q21" s="54"/>
      <c r="R21" s="26"/>
      <c r="T21" s="60">
        <f t="shared" si="18"/>
        <v>0</v>
      </c>
      <c r="U21" s="25"/>
      <c r="V21" s="25"/>
      <c r="W21" s="25"/>
      <c r="X21" s="25"/>
      <c r="Y21" s="54"/>
      <c r="Z21" s="26"/>
      <c r="AB21" s="68">
        <f t="shared" si="15"/>
        <v>0</v>
      </c>
      <c r="AC21" s="25"/>
      <c r="AD21" s="54"/>
      <c r="AE21" s="26"/>
    </row>
    <row r="22" spans="1:31" s="12" customFormat="1" ht="31.95" customHeight="1" thickBot="1" x14ac:dyDescent="0.35">
      <c r="A22" s="13"/>
      <c r="B22" s="14"/>
      <c r="C22" s="14"/>
      <c r="D22" s="14"/>
      <c r="E22" s="14"/>
      <c r="F22" s="14"/>
      <c r="G22" s="14"/>
      <c r="H22" s="14"/>
      <c r="I22" s="19">
        <f t="shared" si="16"/>
        <v>0</v>
      </c>
      <c r="J22" s="10"/>
      <c r="K22" s="15">
        <f t="shared" si="17"/>
        <v>0</v>
      </c>
      <c r="L22" s="25"/>
      <c r="M22" s="25"/>
      <c r="N22" s="25"/>
      <c r="O22" s="25"/>
      <c r="P22" s="25"/>
      <c r="Q22" s="54"/>
      <c r="R22" s="26"/>
      <c r="T22" s="60">
        <f t="shared" si="18"/>
        <v>0</v>
      </c>
      <c r="U22" s="25"/>
      <c r="V22" s="25"/>
      <c r="W22" s="25"/>
      <c r="X22" s="25"/>
      <c r="Y22" s="54"/>
      <c r="Z22" s="26"/>
      <c r="AB22" s="68">
        <f t="shared" si="15"/>
        <v>0</v>
      </c>
      <c r="AC22" s="25"/>
      <c r="AD22" s="54"/>
      <c r="AE22" s="26"/>
    </row>
    <row r="23" spans="1:31" s="12" customFormat="1" ht="16.05" customHeight="1" thickBot="1" x14ac:dyDescent="0.35">
      <c r="A23" s="91" t="str">
        <f>CONCATENATE("Aasta ",Koond!$A$11)</f>
        <v>Aasta 2015</v>
      </c>
      <c r="B23" s="92"/>
      <c r="C23" s="92"/>
      <c r="D23" s="92"/>
      <c r="E23" s="92"/>
      <c r="F23" s="92"/>
      <c r="G23" s="92"/>
      <c r="H23" s="92"/>
      <c r="I23" s="33">
        <f>SUM(I24:I30)</f>
        <v>0</v>
      </c>
      <c r="J23" s="5"/>
      <c r="K23" s="23">
        <f>SUM(K24:K30)</f>
        <v>0</v>
      </c>
      <c r="L23" s="23">
        <f t="shared" ref="L23:R23" si="19">SUM(L24:L30)</f>
        <v>0</v>
      </c>
      <c r="M23" s="23">
        <f t="shared" si="19"/>
        <v>0</v>
      </c>
      <c r="N23" s="23">
        <f t="shared" si="19"/>
        <v>0</v>
      </c>
      <c r="O23" s="23">
        <f t="shared" si="19"/>
        <v>0</v>
      </c>
      <c r="P23" s="23">
        <f t="shared" si="19"/>
        <v>0</v>
      </c>
      <c r="Q23" s="23">
        <f t="shared" si="19"/>
        <v>0</v>
      </c>
      <c r="R23" s="23">
        <f t="shared" si="19"/>
        <v>0</v>
      </c>
      <c r="T23" s="23">
        <f>SUM(T24:T30)</f>
        <v>0</v>
      </c>
      <c r="U23" s="23">
        <f t="shared" ref="U23:Z23" si="20">SUM(U24:U30)</f>
        <v>0</v>
      </c>
      <c r="V23" s="23">
        <f t="shared" si="20"/>
        <v>0</v>
      </c>
      <c r="W23" s="23">
        <f t="shared" si="20"/>
        <v>0</v>
      </c>
      <c r="X23" s="23">
        <f t="shared" si="20"/>
        <v>0</v>
      </c>
      <c r="Y23" s="23">
        <f t="shared" si="20"/>
        <v>0</v>
      </c>
      <c r="Z23" s="23">
        <f t="shared" si="20"/>
        <v>0</v>
      </c>
      <c r="AB23" s="23">
        <f>SUM(AB24:AB30)</f>
        <v>0</v>
      </c>
      <c r="AC23" s="23">
        <f t="shared" ref="AC23:AE23" si="21">SUM(AC24:AC30)</f>
        <v>0</v>
      </c>
      <c r="AD23" s="23">
        <f t="shared" si="21"/>
        <v>0</v>
      </c>
      <c r="AE23" s="23">
        <f t="shared" si="21"/>
        <v>0</v>
      </c>
    </row>
    <row r="24" spans="1:31" s="12" customFormat="1" ht="31.95" customHeight="1" x14ac:dyDescent="0.3">
      <c r="A24" s="13"/>
      <c r="B24" s="14"/>
      <c r="C24" s="14"/>
      <c r="D24" s="14"/>
      <c r="E24" s="14"/>
      <c r="F24" s="14"/>
      <c r="G24" s="14"/>
      <c r="H24" s="14"/>
      <c r="I24" s="19">
        <f>SUM(K24,T24,AB24)</f>
        <v>0</v>
      </c>
      <c r="J24" s="10"/>
      <c r="K24" s="15">
        <f>SUM(L24:R24)</f>
        <v>0</v>
      </c>
      <c r="L24" s="25"/>
      <c r="M24" s="25"/>
      <c r="N24" s="25"/>
      <c r="O24" s="25"/>
      <c r="P24" s="25"/>
      <c r="Q24" s="54"/>
      <c r="R24" s="26"/>
      <c r="T24" s="60">
        <f>SUM(U24:Z24)</f>
        <v>0</v>
      </c>
      <c r="U24" s="25"/>
      <c r="V24" s="25"/>
      <c r="W24" s="25"/>
      <c r="X24" s="25"/>
      <c r="Y24" s="54"/>
      <c r="Z24" s="26"/>
      <c r="AB24" s="68">
        <f t="shared" ref="AB24:AB30" si="22">SUM(AC24:AE24)</f>
        <v>0</v>
      </c>
      <c r="AC24" s="25"/>
      <c r="AD24" s="54"/>
      <c r="AE24" s="26"/>
    </row>
    <row r="25" spans="1:31" s="12" customFormat="1" ht="31.95" customHeight="1" x14ac:dyDescent="0.3">
      <c r="A25" s="13"/>
      <c r="B25" s="14"/>
      <c r="C25" s="14"/>
      <c r="D25" s="14"/>
      <c r="E25" s="14"/>
      <c r="F25" s="14"/>
      <c r="G25" s="14"/>
      <c r="H25" s="14"/>
      <c r="I25" s="19">
        <f t="shared" ref="I25:I30" si="23">SUM(K25,T25,AB25)</f>
        <v>0</v>
      </c>
      <c r="J25" s="10"/>
      <c r="K25" s="15">
        <f t="shared" ref="K25:K30" si="24">SUM(L25:R25)</f>
        <v>0</v>
      </c>
      <c r="L25" s="25"/>
      <c r="M25" s="25"/>
      <c r="N25" s="25"/>
      <c r="O25" s="25"/>
      <c r="P25" s="25"/>
      <c r="Q25" s="54"/>
      <c r="R25" s="26"/>
      <c r="T25" s="60">
        <f t="shared" ref="T25:T30" si="25">SUM(U25:Z25)</f>
        <v>0</v>
      </c>
      <c r="U25" s="25"/>
      <c r="V25" s="25"/>
      <c r="W25" s="25"/>
      <c r="X25" s="25"/>
      <c r="Y25" s="54"/>
      <c r="Z25" s="26"/>
      <c r="AB25" s="68">
        <f t="shared" si="22"/>
        <v>0</v>
      </c>
      <c r="AC25" s="25"/>
      <c r="AD25" s="54"/>
      <c r="AE25" s="26"/>
    </row>
    <row r="26" spans="1:31" s="12" customFormat="1" ht="31.95" customHeight="1" x14ac:dyDescent="0.3">
      <c r="A26" s="13"/>
      <c r="B26" s="14"/>
      <c r="C26" s="14"/>
      <c r="D26" s="14"/>
      <c r="E26" s="14"/>
      <c r="F26" s="14"/>
      <c r="G26" s="14"/>
      <c r="H26" s="14"/>
      <c r="I26" s="19">
        <f t="shared" si="23"/>
        <v>0</v>
      </c>
      <c r="J26" s="10"/>
      <c r="K26" s="15">
        <f t="shared" si="24"/>
        <v>0</v>
      </c>
      <c r="L26" s="25"/>
      <c r="M26" s="25"/>
      <c r="N26" s="25"/>
      <c r="O26" s="25"/>
      <c r="P26" s="25"/>
      <c r="Q26" s="54"/>
      <c r="R26" s="26"/>
      <c r="T26" s="60">
        <f t="shared" si="25"/>
        <v>0</v>
      </c>
      <c r="U26" s="25"/>
      <c r="V26" s="25"/>
      <c r="W26" s="25"/>
      <c r="X26" s="25"/>
      <c r="Y26" s="54"/>
      <c r="Z26" s="26"/>
      <c r="AB26" s="68">
        <f t="shared" si="22"/>
        <v>0</v>
      </c>
      <c r="AC26" s="25"/>
      <c r="AD26" s="54"/>
      <c r="AE26" s="26"/>
    </row>
    <row r="27" spans="1:31" s="12" customFormat="1" ht="31.95" customHeight="1" x14ac:dyDescent="0.3">
      <c r="A27" s="13"/>
      <c r="B27" s="14"/>
      <c r="C27" s="14"/>
      <c r="D27" s="14"/>
      <c r="E27" s="14"/>
      <c r="F27" s="14"/>
      <c r="G27" s="14"/>
      <c r="H27" s="14"/>
      <c r="I27" s="19">
        <f t="shared" si="23"/>
        <v>0</v>
      </c>
      <c r="J27" s="10"/>
      <c r="K27" s="15">
        <f t="shared" si="24"/>
        <v>0</v>
      </c>
      <c r="L27" s="25"/>
      <c r="M27" s="25"/>
      <c r="N27" s="25"/>
      <c r="O27" s="25"/>
      <c r="P27" s="25"/>
      <c r="Q27" s="54"/>
      <c r="R27" s="26"/>
      <c r="T27" s="60">
        <f t="shared" si="25"/>
        <v>0</v>
      </c>
      <c r="U27" s="25"/>
      <c r="V27" s="25"/>
      <c r="W27" s="25"/>
      <c r="X27" s="25"/>
      <c r="Y27" s="54"/>
      <c r="Z27" s="26"/>
      <c r="AB27" s="68">
        <f t="shared" si="22"/>
        <v>0</v>
      </c>
      <c r="AC27" s="25"/>
      <c r="AD27" s="54"/>
      <c r="AE27" s="26"/>
    </row>
    <row r="28" spans="1:31" s="12" customFormat="1" ht="31.95" customHeight="1" x14ac:dyDescent="0.3">
      <c r="A28" s="13"/>
      <c r="B28" s="14"/>
      <c r="C28" s="14"/>
      <c r="D28" s="14"/>
      <c r="E28" s="14"/>
      <c r="F28" s="14"/>
      <c r="G28" s="14"/>
      <c r="H28" s="14"/>
      <c r="I28" s="19">
        <f t="shared" si="23"/>
        <v>0</v>
      </c>
      <c r="J28" s="10"/>
      <c r="K28" s="15">
        <f t="shared" si="24"/>
        <v>0</v>
      </c>
      <c r="L28" s="25"/>
      <c r="M28" s="25"/>
      <c r="N28" s="25"/>
      <c r="O28" s="25"/>
      <c r="P28" s="25"/>
      <c r="Q28" s="54"/>
      <c r="R28" s="26"/>
      <c r="T28" s="60">
        <f t="shared" si="25"/>
        <v>0</v>
      </c>
      <c r="U28" s="25"/>
      <c r="V28" s="25"/>
      <c r="W28" s="25"/>
      <c r="X28" s="25"/>
      <c r="Y28" s="54"/>
      <c r="Z28" s="26"/>
      <c r="AB28" s="68">
        <f t="shared" si="22"/>
        <v>0</v>
      </c>
      <c r="AC28" s="25"/>
      <c r="AD28" s="54"/>
      <c r="AE28" s="26"/>
    </row>
    <row r="29" spans="1:31" s="12" customFormat="1" ht="31.95" customHeight="1" x14ac:dyDescent="0.3">
      <c r="A29" s="13"/>
      <c r="B29" s="14"/>
      <c r="C29" s="14"/>
      <c r="D29" s="14"/>
      <c r="E29" s="14"/>
      <c r="F29" s="14"/>
      <c r="G29" s="14"/>
      <c r="H29" s="14"/>
      <c r="I29" s="19">
        <f t="shared" si="23"/>
        <v>0</v>
      </c>
      <c r="J29" s="10"/>
      <c r="K29" s="15">
        <f t="shared" si="24"/>
        <v>0</v>
      </c>
      <c r="L29" s="25"/>
      <c r="M29" s="25"/>
      <c r="N29" s="25"/>
      <c r="O29" s="25"/>
      <c r="P29" s="25"/>
      <c r="Q29" s="54"/>
      <c r="R29" s="26"/>
      <c r="T29" s="60">
        <f t="shared" si="25"/>
        <v>0</v>
      </c>
      <c r="U29" s="25"/>
      <c r="V29" s="25"/>
      <c r="W29" s="25"/>
      <c r="X29" s="25"/>
      <c r="Y29" s="54"/>
      <c r="Z29" s="26"/>
      <c r="AB29" s="68">
        <f t="shared" si="22"/>
        <v>0</v>
      </c>
      <c r="AC29" s="25"/>
      <c r="AD29" s="54"/>
      <c r="AE29" s="26"/>
    </row>
    <row r="30" spans="1:31" s="12" customFormat="1" ht="31.95" customHeight="1" thickBot="1" x14ac:dyDescent="0.35">
      <c r="A30" s="13"/>
      <c r="B30" s="14"/>
      <c r="C30" s="14"/>
      <c r="D30" s="14"/>
      <c r="E30" s="14"/>
      <c r="F30" s="14"/>
      <c r="G30" s="14"/>
      <c r="H30" s="14"/>
      <c r="I30" s="19">
        <f t="shared" si="23"/>
        <v>0</v>
      </c>
      <c r="J30" s="10"/>
      <c r="K30" s="15">
        <f t="shared" si="24"/>
        <v>0</v>
      </c>
      <c r="L30" s="25"/>
      <c r="M30" s="25"/>
      <c r="N30" s="25"/>
      <c r="O30" s="25"/>
      <c r="P30" s="25"/>
      <c r="Q30" s="54"/>
      <c r="R30" s="26"/>
      <c r="T30" s="60">
        <f t="shared" si="25"/>
        <v>0</v>
      </c>
      <c r="U30" s="25"/>
      <c r="V30" s="25"/>
      <c r="W30" s="25"/>
      <c r="X30" s="25"/>
      <c r="Y30" s="54"/>
      <c r="Z30" s="26"/>
      <c r="AB30" s="68">
        <f t="shared" si="22"/>
        <v>0</v>
      </c>
      <c r="AC30" s="25"/>
      <c r="AD30" s="54"/>
      <c r="AE30" s="26"/>
    </row>
    <row r="31" spans="1:31" s="12" customFormat="1" ht="16.05" customHeight="1" thickBot="1" x14ac:dyDescent="0.35">
      <c r="A31" s="91" t="str">
        <f>CONCATENATE("Aasta ",Koond!$A$12)</f>
        <v>Aasta 2016</v>
      </c>
      <c r="B31" s="92"/>
      <c r="C31" s="92"/>
      <c r="D31" s="92"/>
      <c r="E31" s="92"/>
      <c r="F31" s="92"/>
      <c r="G31" s="92"/>
      <c r="H31" s="92"/>
      <c r="I31" s="33">
        <f>SUM(I32:I38)</f>
        <v>0</v>
      </c>
      <c r="J31" s="5"/>
      <c r="K31" s="23">
        <f>SUM(K32:K38)</f>
        <v>0</v>
      </c>
      <c r="L31" s="23">
        <f t="shared" ref="L31:R31" si="26">SUM(L32:L38)</f>
        <v>0</v>
      </c>
      <c r="M31" s="23">
        <f t="shared" si="26"/>
        <v>0</v>
      </c>
      <c r="N31" s="23">
        <f t="shared" si="26"/>
        <v>0</v>
      </c>
      <c r="O31" s="23">
        <f t="shared" si="26"/>
        <v>0</v>
      </c>
      <c r="P31" s="23">
        <f t="shared" si="26"/>
        <v>0</v>
      </c>
      <c r="Q31" s="23">
        <f t="shared" si="26"/>
        <v>0</v>
      </c>
      <c r="R31" s="23">
        <f t="shared" si="26"/>
        <v>0</v>
      </c>
      <c r="T31" s="23">
        <f>SUM(T32:T38)</f>
        <v>0</v>
      </c>
      <c r="U31" s="23">
        <f t="shared" ref="U31:Z31" si="27">SUM(U32:U38)</f>
        <v>0</v>
      </c>
      <c r="V31" s="23">
        <f t="shared" si="27"/>
        <v>0</v>
      </c>
      <c r="W31" s="23">
        <f t="shared" si="27"/>
        <v>0</v>
      </c>
      <c r="X31" s="23">
        <f t="shared" si="27"/>
        <v>0</v>
      </c>
      <c r="Y31" s="23">
        <f t="shared" si="27"/>
        <v>0</v>
      </c>
      <c r="Z31" s="23">
        <f t="shared" si="27"/>
        <v>0</v>
      </c>
      <c r="AB31" s="23">
        <f>SUM(AB32:AB38)</f>
        <v>0</v>
      </c>
      <c r="AC31" s="23">
        <f t="shared" ref="AC31:AE31" si="28">SUM(AC32:AC38)</f>
        <v>0</v>
      </c>
      <c r="AD31" s="23">
        <f t="shared" si="28"/>
        <v>0</v>
      </c>
      <c r="AE31" s="23">
        <f t="shared" si="28"/>
        <v>0</v>
      </c>
    </row>
    <row r="32" spans="1:31" s="12" customFormat="1" ht="31.95" customHeight="1" x14ac:dyDescent="0.3">
      <c r="A32" s="13"/>
      <c r="B32" s="14"/>
      <c r="C32" s="14"/>
      <c r="D32" s="14"/>
      <c r="E32" s="14"/>
      <c r="F32" s="14"/>
      <c r="G32" s="14"/>
      <c r="H32" s="14"/>
      <c r="I32" s="19">
        <f>SUM(K32,T32,AB32)</f>
        <v>0</v>
      </c>
      <c r="J32" s="10"/>
      <c r="K32" s="15">
        <f>SUM(L32:R32)</f>
        <v>0</v>
      </c>
      <c r="L32" s="25"/>
      <c r="M32" s="25"/>
      <c r="N32" s="25"/>
      <c r="O32" s="25"/>
      <c r="P32" s="25"/>
      <c r="Q32" s="54"/>
      <c r="R32" s="26"/>
      <c r="T32" s="60">
        <f>SUM(U32:Z32)</f>
        <v>0</v>
      </c>
      <c r="U32" s="25"/>
      <c r="V32" s="25"/>
      <c r="W32" s="25"/>
      <c r="X32" s="25"/>
      <c r="Y32" s="54"/>
      <c r="Z32" s="26"/>
      <c r="AB32" s="68">
        <f t="shared" ref="AB32:AB38" si="29">SUM(AC32:AE32)</f>
        <v>0</v>
      </c>
      <c r="AC32" s="25"/>
      <c r="AD32" s="54"/>
      <c r="AE32" s="26"/>
    </row>
    <row r="33" spans="1:31" s="12" customFormat="1" ht="31.95" customHeight="1" x14ac:dyDescent="0.3">
      <c r="A33" s="13"/>
      <c r="B33" s="14"/>
      <c r="C33" s="14"/>
      <c r="D33" s="14"/>
      <c r="E33" s="14"/>
      <c r="F33" s="14"/>
      <c r="G33" s="14"/>
      <c r="H33" s="14"/>
      <c r="I33" s="19">
        <f t="shared" ref="I33:I38" si="30">SUM(K33,T33,AB33)</f>
        <v>0</v>
      </c>
      <c r="J33" s="10"/>
      <c r="K33" s="15">
        <f t="shared" ref="K33:K38" si="31">SUM(L33:R33)</f>
        <v>0</v>
      </c>
      <c r="L33" s="25"/>
      <c r="M33" s="25"/>
      <c r="N33" s="25"/>
      <c r="O33" s="25"/>
      <c r="P33" s="25"/>
      <c r="Q33" s="54"/>
      <c r="R33" s="26"/>
      <c r="T33" s="60">
        <f t="shared" ref="T33:T38" si="32">SUM(U33:Z33)</f>
        <v>0</v>
      </c>
      <c r="U33" s="25"/>
      <c r="V33" s="25"/>
      <c r="W33" s="25"/>
      <c r="X33" s="25"/>
      <c r="Y33" s="54"/>
      <c r="Z33" s="26"/>
      <c r="AB33" s="68">
        <f t="shared" si="29"/>
        <v>0</v>
      </c>
      <c r="AC33" s="25"/>
      <c r="AD33" s="54"/>
      <c r="AE33" s="26"/>
    </row>
    <row r="34" spans="1:31" s="12" customFormat="1" ht="31.95" customHeight="1" x14ac:dyDescent="0.3">
      <c r="A34" s="13"/>
      <c r="B34" s="14"/>
      <c r="C34" s="14"/>
      <c r="D34" s="14"/>
      <c r="E34" s="14"/>
      <c r="F34" s="14"/>
      <c r="G34" s="14"/>
      <c r="H34" s="14"/>
      <c r="I34" s="19">
        <f t="shared" si="30"/>
        <v>0</v>
      </c>
      <c r="J34" s="10"/>
      <c r="K34" s="15">
        <f t="shared" si="31"/>
        <v>0</v>
      </c>
      <c r="L34" s="25"/>
      <c r="M34" s="25"/>
      <c r="N34" s="25"/>
      <c r="O34" s="25"/>
      <c r="P34" s="25"/>
      <c r="Q34" s="54"/>
      <c r="R34" s="26"/>
      <c r="T34" s="60">
        <f t="shared" si="32"/>
        <v>0</v>
      </c>
      <c r="U34" s="25"/>
      <c r="V34" s="25"/>
      <c r="W34" s="25"/>
      <c r="X34" s="25"/>
      <c r="Y34" s="54"/>
      <c r="Z34" s="26"/>
      <c r="AB34" s="68">
        <f t="shared" si="29"/>
        <v>0</v>
      </c>
      <c r="AC34" s="25"/>
      <c r="AD34" s="54"/>
      <c r="AE34" s="26"/>
    </row>
    <row r="35" spans="1:31" s="12" customFormat="1" ht="31.95" customHeight="1" x14ac:dyDescent="0.3">
      <c r="A35" s="13"/>
      <c r="B35" s="14"/>
      <c r="C35" s="14"/>
      <c r="D35" s="14"/>
      <c r="E35" s="14"/>
      <c r="F35" s="14"/>
      <c r="G35" s="14"/>
      <c r="H35" s="14"/>
      <c r="I35" s="19">
        <f t="shared" si="30"/>
        <v>0</v>
      </c>
      <c r="J35" s="10"/>
      <c r="K35" s="15">
        <f t="shared" si="31"/>
        <v>0</v>
      </c>
      <c r="L35" s="25"/>
      <c r="M35" s="25"/>
      <c r="N35" s="25"/>
      <c r="O35" s="25"/>
      <c r="P35" s="25"/>
      <c r="Q35" s="54"/>
      <c r="R35" s="26"/>
      <c r="T35" s="60">
        <f t="shared" si="32"/>
        <v>0</v>
      </c>
      <c r="U35" s="25"/>
      <c r="V35" s="25"/>
      <c r="W35" s="25"/>
      <c r="X35" s="25"/>
      <c r="Y35" s="54"/>
      <c r="Z35" s="26"/>
      <c r="AB35" s="68">
        <f t="shared" si="29"/>
        <v>0</v>
      </c>
      <c r="AC35" s="25"/>
      <c r="AD35" s="54"/>
      <c r="AE35" s="26"/>
    </row>
    <row r="36" spans="1:31" s="12" customFormat="1" ht="31.95" customHeight="1" x14ac:dyDescent="0.3">
      <c r="A36" s="13"/>
      <c r="B36" s="14"/>
      <c r="C36" s="14"/>
      <c r="D36" s="14"/>
      <c r="E36" s="14"/>
      <c r="F36" s="14"/>
      <c r="G36" s="14"/>
      <c r="H36" s="14"/>
      <c r="I36" s="19">
        <f t="shared" si="30"/>
        <v>0</v>
      </c>
      <c r="J36" s="10"/>
      <c r="K36" s="15">
        <f t="shared" si="31"/>
        <v>0</v>
      </c>
      <c r="L36" s="25"/>
      <c r="M36" s="25"/>
      <c r="N36" s="25"/>
      <c r="O36" s="25"/>
      <c r="P36" s="25"/>
      <c r="Q36" s="54"/>
      <c r="R36" s="26"/>
      <c r="T36" s="60">
        <f t="shared" si="32"/>
        <v>0</v>
      </c>
      <c r="U36" s="25"/>
      <c r="V36" s="25"/>
      <c r="W36" s="25"/>
      <c r="X36" s="25"/>
      <c r="Y36" s="54"/>
      <c r="Z36" s="26"/>
      <c r="AB36" s="68">
        <f t="shared" si="29"/>
        <v>0</v>
      </c>
      <c r="AC36" s="25"/>
      <c r="AD36" s="54"/>
      <c r="AE36" s="26"/>
    </row>
    <row r="37" spans="1:31" s="12" customFormat="1" ht="31.95" customHeight="1" x14ac:dyDescent="0.3">
      <c r="A37" s="13"/>
      <c r="B37" s="14"/>
      <c r="C37" s="14"/>
      <c r="D37" s="14"/>
      <c r="E37" s="14"/>
      <c r="F37" s="14"/>
      <c r="G37" s="14"/>
      <c r="H37" s="14"/>
      <c r="I37" s="19">
        <f t="shared" si="30"/>
        <v>0</v>
      </c>
      <c r="J37" s="10"/>
      <c r="K37" s="15">
        <f t="shared" si="31"/>
        <v>0</v>
      </c>
      <c r="L37" s="25"/>
      <c r="M37" s="25"/>
      <c r="N37" s="25"/>
      <c r="O37" s="25"/>
      <c r="P37" s="25"/>
      <c r="Q37" s="54"/>
      <c r="R37" s="26"/>
      <c r="T37" s="60">
        <f t="shared" si="32"/>
        <v>0</v>
      </c>
      <c r="U37" s="25"/>
      <c r="V37" s="25"/>
      <c r="W37" s="25"/>
      <c r="X37" s="25"/>
      <c r="Y37" s="54"/>
      <c r="Z37" s="26"/>
      <c r="AB37" s="68">
        <f t="shared" si="29"/>
        <v>0</v>
      </c>
      <c r="AC37" s="25"/>
      <c r="AD37" s="54"/>
      <c r="AE37" s="26"/>
    </row>
    <row r="38" spans="1:31" s="12" customFormat="1" ht="31.95" customHeight="1" thickBot="1" x14ac:dyDescent="0.35">
      <c r="A38" s="13"/>
      <c r="B38" s="14"/>
      <c r="C38" s="14"/>
      <c r="D38" s="14"/>
      <c r="E38" s="14"/>
      <c r="F38" s="14"/>
      <c r="G38" s="14"/>
      <c r="H38" s="14"/>
      <c r="I38" s="19">
        <f t="shared" si="30"/>
        <v>0</v>
      </c>
      <c r="J38" s="10"/>
      <c r="K38" s="15">
        <f t="shared" si="31"/>
        <v>0</v>
      </c>
      <c r="L38" s="25"/>
      <c r="M38" s="25"/>
      <c r="N38" s="25"/>
      <c r="O38" s="25"/>
      <c r="P38" s="25"/>
      <c r="Q38" s="54"/>
      <c r="R38" s="26"/>
      <c r="T38" s="60">
        <f t="shared" si="32"/>
        <v>0</v>
      </c>
      <c r="U38" s="25"/>
      <c r="V38" s="25"/>
      <c r="W38" s="25"/>
      <c r="X38" s="25"/>
      <c r="Y38" s="54"/>
      <c r="Z38" s="26"/>
      <c r="AB38" s="68">
        <f t="shared" si="29"/>
        <v>0</v>
      </c>
      <c r="AC38" s="25"/>
      <c r="AD38" s="54"/>
      <c r="AE38" s="26"/>
    </row>
    <row r="39" spans="1:31" s="12" customFormat="1" ht="16.05" customHeight="1" thickBot="1" x14ac:dyDescent="0.35">
      <c r="A39" s="91" t="str">
        <f>CONCATENATE("Aasta ",Koond!$A$13)</f>
        <v>Aasta 2017</v>
      </c>
      <c r="B39" s="92"/>
      <c r="C39" s="92"/>
      <c r="D39" s="92"/>
      <c r="E39" s="92"/>
      <c r="F39" s="92"/>
      <c r="G39" s="92"/>
      <c r="H39" s="92"/>
      <c r="I39" s="33">
        <f>SUM(I40:I46)</f>
        <v>0</v>
      </c>
      <c r="J39" s="5"/>
      <c r="K39" s="23">
        <f>SUM(K40:K46)</f>
        <v>0</v>
      </c>
      <c r="L39" s="23">
        <f t="shared" ref="L39:R39" si="33">SUM(L40:L46)</f>
        <v>0</v>
      </c>
      <c r="M39" s="23">
        <f t="shared" si="33"/>
        <v>0</v>
      </c>
      <c r="N39" s="23">
        <f t="shared" si="33"/>
        <v>0</v>
      </c>
      <c r="O39" s="23">
        <f t="shared" si="33"/>
        <v>0</v>
      </c>
      <c r="P39" s="23">
        <f t="shared" si="33"/>
        <v>0</v>
      </c>
      <c r="Q39" s="23">
        <f t="shared" si="33"/>
        <v>0</v>
      </c>
      <c r="R39" s="23">
        <f t="shared" si="33"/>
        <v>0</v>
      </c>
      <c r="T39" s="23">
        <f>SUM(T40:T46)</f>
        <v>0</v>
      </c>
      <c r="U39" s="23">
        <f t="shared" ref="U39:Y39" si="34">SUM(U40:U46)</f>
        <v>0</v>
      </c>
      <c r="V39" s="23">
        <f t="shared" si="34"/>
        <v>0</v>
      </c>
      <c r="W39" s="23">
        <f t="shared" si="34"/>
        <v>0</v>
      </c>
      <c r="X39" s="23">
        <f t="shared" si="34"/>
        <v>0</v>
      </c>
      <c r="Y39" s="23">
        <f t="shared" si="34"/>
        <v>0</v>
      </c>
      <c r="Z39" s="23">
        <f>SUM(Z40:Z46)</f>
        <v>0</v>
      </c>
      <c r="AB39" s="23">
        <f>SUM(AB40:AB46)</f>
        <v>0</v>
      </c>
      <c r="AC39" s="23">
        <f t="shared" ref="AC39:AE39" si="35">SUM(AC40:AC46)</f>
        <v>0</v>
      </c>
      <c r="AD39" s="23">
        <f t="shared" si="35"/>
        <v>0</v>
      </c>
      <c r="AE39" s="23">
        <f t="shared" si="35"/>
        <v>0</v>
      </c>
    </row>
    <row r="40" spans="1:31" s="12" customFormat="1" ht="31.95" customHeight="1" x14ac:dyDescent="0.3">
      <c r="A40" s="13"/>
      <c r="B40" s="14"/>
      <c r="C40" s="14"/>
      <c r="D40" s="14"/>
      <c r="E40" s="14"/>
      <c r="F40" s="14"/>
      <c r="G40" s="14"/>
      <c r="H40" s="14"/>
      <c r="I40" s="19">
        <f>SUM(K40,T40,AB40)</f>
        <v>0</v>
      </c>
      <c r="J40" s="10"/>
      <c r="K40" s="15">
        <f>SUM(L40:R40)</f>
        <v>0</v>
      </c>
      <c r="L40" s="25"/>
      <c r="M40" s="25"/>
      <c r="N40" s="25"/>
      <c r="O40" s="25"/>
      <c r="P40" s="25"/>
      <c r="Q40" s="54"/>
      <c r="R40" s="26"/>
      <c r="T40" s="60">
        <f>SUM(U40:Z40)</f>
        <v>0</v>
      </c>
      <c r="U40" s="25"/>
      <c r="V40" s="25"/>
      <c r="W40" s="25"/>
      <c r="X40" s="25"/>
      <c r="Y40" s="54"/>
      <c r="Z40" s="26"/>
      <c r="AB40" s="68">
        <f t="shared" ref="AB40:AB46" si="36">SUM(AC40:AE40)</f>
        <v>0</v>
      </c>
      <c r="AC40" s="25"/>
      <c r="AD40" s="54"/>
      <c r="AE40" s="26"/>
    </row>
    <row r="41" spans="1:31" s="12" customFormat="1" ht="31.95" customHeight="1" x14ac:dyDescent="0.3">
      <c r="A41" s="13"/>
      <c r="B41" s="14"/>
      <c r="C41" s="14"/>
      <c r="D41" s="14"/>
      <c r="E41" s="14"/>
      <c r="F41" s="14"/>
      <c r="G41" s="14"/>
      <c r="H41" s="14"/>
      <c r="I41" s="19">
        <f t="shared" ref="I41:I46" si="37">SUM(K41,T41,AB41)</f>
        <v>0</v>
      </c>
      <c r="J41" s="10"/>
      <c r="K41" s="15">
        <f t="shared" ref="K41:K46" si="38">SUM(L41:R41)</f>
        <v>0</v>
      </c>
      <c r="L41" s="25"/>
      <c r="M41" s="25"/>
      <c r="N41" s="25"/>
      <c r="O41" s="25"/>
      <c r="P41" s="25"/>
      <c r="Q41" s="54"/>
      <c r="R41" s="26"/>
      <c r="T41" s="60">
        <f t="shared" ref="T41:T46" si="39">SUM(U41:Z41)</f>
        <v>0</v>
      </c>
      <c r="U41" s="25"/>
      <c r="V41" s="25"/>
      <c r="W41" s="25"/>
      <c r="X41" s="25"/>
      <c r="Y41" s="54"/>
      <c r="Z41" s="26"/>
      <c r="AB41" s="68">
        <f t="shared" si="36"/>
        <v>0</v>
      </c>
      <c r="AC41" s="25"/>
      <c r="AD41" s="54"/>
      <c r="AE41" s="26"/>
    </row>
    <row r="42" spans="1:31" s="12" customFormat="1" ht="31.95" customHeight="1" x14ac:dyDescent="0.3">
      <c r="A42" s="13"/>
      <c r="B42" s="14"/>
      <c r="C42" s="14"/>
      <c r="D42" s="14"/>
      <c r="E42" s="14"/>
      <c r="F42" s="14"/>
      <c r="G42" s="14"/>
      <c r="H42" s="14"/>
      <c r="I42" s="19">
        <f t="shared" si="37"/>
        <v>0</v>
      </c>
      <c r="J42" s="10"/>
      <c r="K42" s="15">
        <f t="shared" si="38"/>
        <v>0</v>
      </c>
      <c r="L42" s="25"/>
      <c r="M42" s="25"/>
      <c r="N42" s="25"/>
      <c r="O42" s="25"/>
      <c r="P42" s="25"/>
      <c r="Q42" s="54"/>
      <c r="R42" s="26"/>
      <c r="T42" s="60">
        <f t="shared" si="39"/>
        <v>0</v>
      </c>
      <c r="U42" s="25"/>
      <c r="V42" s="25"/>
      <c r="W42" s="25"/>
      <c r="X42" s="25"/>
      <c r="Y42" s="54"/>
      <c r="Z42" s="26"/>
      <c r="AB42" s="68">
        <f t="shared" si="36"/>
        <v>0</v>
      </c>
      <c r="AC42" s="25"/>
      <c r="AD42" s="54"/>
      <c r="AE42" s="26"/>
    </row>
    <row r="43" spans="1:31" s="12" customFormat="1" ht="31.95" customHeight="1" x14ac:dyDescent="0.3">
      <c r="A43" s="13"/>
      <c r="B43" s="14"/>
      <c r="C43" s="14"/>
      <c r="D43" s="14"/>
      <c r="E43" s="14"/>
      <c r="F43" s="14"/>
      <c r="G43" s="14"/>
      <c r="H43" s="14"/>
      <c r="I43" s="19">
        <f t="shared" si="37"/>
        <v>0</v>
      </c>
      <c r="J43" s="10"/>
      <c r="K43" s="15">
        <f t="shared" si="38"/>
        <v>0</v>
      </c>
      <c r="L43" s="25"/>
      <c r="M43" s="25"/>
      <c r="N43" s="25"/>
      <c r="O43" s="25"/>
      <c r="P43" s="25"/>
      <c r="Q43" s="54"/>
      <c r="R43" s="26"/>
      <c r="T43" s="60">
        <f t="shared" si="39"/>
        <v>0</v>
      </c>
      <c r="U43" s="25"/>
      <c r="V43" s="25"/>
      <c r="W43" s="25"/>
      <c r="X43" s="25"/>
      <c r="Y43" s="54"/>
      <c r="Z43" s="26"/>
      <c r="AB43" s="68">
        <f t="shared" si="36"/>
        <v>0</v>
      </c>
      <c r="AC43" s="25"/>
      <c r="AD43" s="54"/>
      <c r="AE43" s="26"/>
    </row>
    <row r="44" spans="1:31" ht="31.95" customHeight="1" x14ac:dyDescent="0.3">
      <c r="A44" s="13"/>
      <c r="B44" s="14"/>
      <c r="C44" s="14"/>
      <c r="D44" s="14"/>
      <c r="E44" s="14"/>
      <c r="F44" s="14"/>
      <c r="G44" s="14"/>
      <c r="H44" s="14"/>
      <c r="I44" s="19">
        <f t="shared" si="37"/>
        <v>0</v>
      </c>
      <c r="J44" s="10"/>
      <c r="K44" s="15">
        <f t="shared" si="38"/>
        <v>0</v>
      </c>
      <c r="L44" s="25"/>
      <c r="M44" s="25"/>
      <c r="N44" s="25"/>
      <c r="O44" s="25"/>
      <c r="P44" s="25"/>
      <c r="Q44" s="54"/>
      <c r="R44" s="26"/>
      <c r="T44" s="60">
        <f t="shared" si="39"/>
        <v>0</v>
      </c>
      <c r="U44" s="25"/>
      <c r="V44" s="25"/>
      <c r="W44" s="25"/>
      <c r="X44" s="25"/>
      <c r="Y44" s="54"/>
      <c r="Z44" s="26"/>
      <c r="AB44" s="68">
        <f t="shared" si="36"/>
        <v>0</v>
      </c>
      <c r="AC44" s="25"/>
      <c r="AD44" s="54"/>
      <c r="AE44" s="26"/>
    </row>
    <row r="45" spans="1:31" ht="31.95" customHeight="1" x14ac:dyDescent="0.3">
      <c r="A45" s="13"/>
      <c r="B45" s="14"/>
      <c r="C45" s="14"/>
      <c r="D45" s="14"/>
      <c r="E45" s="14"/>
      <c r="F45" s="14"/>
      <c r="G45" s="14"/>
      <c r="H45" s="14"/>
      <c r="I45" s="19">
        <f t="shared" si="37"/>
        <v>0</v>
      </c>
      <c r="J45" s="10"/>
      <c r="K45" s="15">
        <f t="shared" si="38"/>
        <v>0</v>
      </c>
      <c r="L45" s="25"/>
      <c r="M45" s="25"/>
      <c r="N45" s="25"/>
      <c r="O45" s="25"/>
      <c r="P45" s="25"/>
      <c r="Q45" s="54"/>
      <c r="R45" s="26"/>
      <c r="T45" s="60">
        <f t="shared" si="39"/>
        <v>0</v>
      </c>
      <c r="U45" s="25"/>
      <c r="V45" s="25"/>
      <c r="W45" s="25"/>
      <c r="X45" s="25"/>
      <c r="Y45" s="54"/>
      <c r="Z45" s="26"/>
      <c r="AB45" s="68">
        <f t="shared" si="36"/>
        <v>0</v>
      </c>
      <c r="AC45" s="25"/>
      <c r="AD45" s="54"/>
      <c r="AE45" s="26"/>
    </row>
    <row r="46" spans="1:31" ht="31.95" customHeight="1" thickBot="1" x14ac:dyDescent="0.35">
      <c r="A46" s="13"/>
      <c r="B46" s="14"/>
      <c r="C46" s="14"/>
      <c r="D46" s="14"/>
      <c r="E46" s="14"/>
      <c r="F46" s="14"/>
      <c r="G46" s="14"/>
      <c r="H46" s="14"/>
      <c r="I46" s="19">
        <f t="shared" si="37"/>
        <v>0</v>
      </c>
      <c r="J46" s="10"/>
      <c r="K46" s="15">
        <f t="shared" si="38"/>
        <v>0</v>
      </c>
      <c r="L46" s="25"/>
      <c r="M46" s="25"/>
      <c r="N46" s="25"/>
      <c r="O46" s="25"/>
      <c r="P46" s="25"/>
      <c r="Q46" s="54"/>
      <c r="R46" s="26"/>
      <c r="T46" s="60">
        <f t="shared" si="39"/>
        <v>0</v>
      </c>
      <c r="U46" s="25"/>
      <c r="V46" s="25"/>
      <c r="W46" s="25"/>
      <c r="X46" s="25"/>
      <c r="Y46" s="54"/>
      <c r="Z46" s="26"/>
      <c r="AB46" s="68">
        <f t="shared" si="36"/>
        <v>0</v>
      </c>
      <c r="AC46" s="25"/>
      <c r="AD46" s="54"/>
      <c r="AE46" s="26"/>
    </row>
    <row r="47" spans="1:31" ht="16.05" customHeight="1" thickBot="1" x14ac:dyDescent="0.35">
      <c r="A47" s="91" t="str">
        <f>CONCATENATE("Aasta ",Koond!$A$14)</f>
        <v>Aasta 2018</v>
      </c>
      <c r="B47" s="92"/>
      <c r="C47" s="92"/>
      <c r="D47" s="92"/>
      <c r="E47" s="92"/>
      <c r="F47" s="92"/>
      <c r="G47" s="92"/>
      <c r="H47" s="92"/>
      <c r="I47" s="33">
        <f>SUM(I48:I54)</f>
        <v>0</v>
      </c>
      <c r="J47" s="5"/>
      <c r="K47" s="23">
        <f>SUM(K48:K54)</f>
        <v>0</v>
      </c>
      <c r="L47" s="23">
        <f t="shared" ref="L47:R47" si="40">SUM(L48:L54)</f>
        <v>0</v>
      </c>
      <c r="M47" s="23">
        <f t="shared" si="40"/>
        <v>0</v>
      </c>
      <c r="N47" s="23">
        <f t="shared" si="40"/>
        <v>0</v>
      </c>
      <c r="O47" s="23">
        <f t="shared" si="40"/>
        <v>0</v>
      </c>
      <c r="P47" s="23">
        <f t="shared" si="40"/>
        <v>0</v>
      </c>
      <c r="Q47" s="23">
        <f t="shared" si="40"/>
        <v>0</v>
      </c>
      <c r="R47" s="23">
        <f t="shared" si="40"/>
        <v>0</v>
      </c>
      <c r="T47" s="23">
        <f>SUM(T48:T54)</f>
        <v>0</v>
      </c>
      <c r="U47" s="23">
        <f t="shared" ref="U47:Z47" si="41">SUM(U48:U54)</f>
        <v>0</v>
      </c>
      <c r="V47" s="23">
        <f t="shared" si="41"/>
        <v>0</v>
      </c>
      <c r="W47" s="23">
        <f t="shared" si="41"/>
        <v>0</v>
      </c>
      <c r="X47" s="23">
        <f t="shared" si="41"/>
        <v>0</v>
      </c>
      <c r="Y47" s="23">
        <f t="shared" si="41"/>
        <v>0</v>
      </c>
      <c r="Z47" s="23">
        <f t="shared" si="41"/>
        <v>0</v>
      </c>
      <c r="AB47" s="23">
        <f>SUM(AB48:AB54)</f>
        <v>0</v>
      </c>
      <c r="AC47" s="23">
        <f t="shared" ref="AC47:AE47" si="42">SUM(AC48:AC54)</f>
        <v>0</v>
      </c>
      <c r="AD47" s="23">
        <f t="shared" si="42"/>
        <v>0</v>
      </c>
      <c r="AE47" s="23">
        <f t="shared" si="42"/>
        <v>0</v>
      </c>
    </row>
    <row r="48" spans="1:31" ht="31.95" customHeight="1" x14ac:dyDescent="0.3">
      <c r="A48" s="13"/>
      <c r="B48" s="14"/>
      <c r="C48" s="14"/>
      <c r="D48" s="14"/>
      <c r="E48" s="14"/>
      <c r="F48" s="14"/>
      <c r="G48" s="14"/>
      <c r="H48" s="14"/>
      <c r="I48" s="19">
        <f>SUM(K48,T48,AB48)</f>
        <v>0</v>
      </c>
      <c r="J48" s="10"/>
      <c r="K48" s="15">
        <f>SUM(L48:R48)</f>
        <v>0</v>
      </c>
      <c r="L48" s="25"/>
      <c r="M48" s="25"/>
      <c r="N48" s="25"/>
      <c r="O48" s="25"/>
      <c r="P48" s="25"/>
      <c r="Q48" s="54"/>
      <c r="R48" s="26"/>
      <c r="T48" s="60">
        <f>SUM(U48:Z48)</f>
        <v>0</v>
      </c>
      <c r="U48" s="25"/>
      <c r="V48" s="25"/>
      <c r="W48" s="25"/>
      <c r="X48" s="25"/>
      <c r="Y48" s="54"/>
      <c r="Z48" s="26"/>
      <c r="AB48" s="68">
        <f t="shared" ref="AB48:AB54" si="43">SUM(AC48:AE48)</f>
        <v>0</v>
      </c>
      <c r="AC48" s="25"/>
      <c r="AD48" s="54"/>
      <c r="AE48" s="26"/>
    </row>
    <row r="49" spans="1:31" ht="31.95" customHeight="1" x14ac:dyDescent="0.3">
      <c r="A49" s="13"/>
      <c r="B49" s="14"/>
      <c r="C49" s="14"/>
      <c r="D49" s="14"/>
      <c r="E49" s="14"/>
      <c r="F49" s="14"/>
      <c r="G49" s="14"/>
      <c r="H49" s="14"/>
      <c r="I49" s="19">
        <f t="shared" ref="I49:I54" si="44">SUM(K49,T49,AB49)</f>
        <v>0</v>
      </c>
      <c r="J49" s="10"/>
      <c r="K49" s="15">
        <f t="shared" ref="K49:K54" si="45">SUM(L49:R49)</f>
        <v>0</v>
      </c>
      <c r="L49" s="25"/>
      <c r="M49" s="25"/>
      <c r="N49" s="25"/>
      <c r="O49" s="25"/>
      <c r="P49" s="25"/>
      <c r="Q49" s="54"/>
      <c r="R49" s="26"/>
      <c r="T49" s="60">
        <f t="shared" ref="T49:T54" si="46">SUM(U49:Z49)</f>
        <v>0</v>
      </c>
      <c r="U49" s="25"/>
      <c r="V49" s="25"/>
      <c r="W49" s="25"/>
      <c r="X49" s="25"/>
      <c r="Y49" s="54"/>
      <c r="Z49" s="26"/>
      <c r="AB49" s="68">
        <f t="shared" si="43"/>
        <v>0</v>
      </c>
      <c r="AC49" s="25"/>
      <c r="AD49" s="54"/>
      <c r="AE49" s="26"/>
    </row>
    <row r="50" spans="1:31" ht="31.95" customHeight="1" x14ac:dyDescent="0.3">
      <c r="A50" s="13"/>
      <c r="B50" s="14"/>
      <c r="C50" s="14"/>
      <c r="D50" s="14"/>
      <c r="E50" s="14"/>
      <c r="F50" s="14"/>
      <c r="G50" s="14"/>
      <c r="H50" s="14"/>
      <c r="I50" s="19">
        <f t="shared" si="44"/>
        <v>0</v>
      </c>
      <c r="J50" s="10"/>
      <c r="K50" s="15">
        <f t="shared" si="45"/>
        <v>0</v>
      </c>
      <c r="L50" s="25"/>
      <c r="M50" s="25"/>
      <c r="N50" s="25"/>
      <c r="O50" s="25"/>
      <c r="P50" s="25"/>
      <c r="Q50" s="54"/>
      <c r="R50" s="26"/>
      <c r="T50" s="60">
        <f t="shared" si="46"/>
        <v>0</v>
      </c>
      <c r="U50" s="25"/>
      <c r="V50" s="25"/>
      <c r="W50" s="25"/>
      <c r="X50" s="25"/>
      <c r="Y50" s="54"/>
      <c r="Z50" s="26"/>
      <c r="AB50" s="68">
        <f t="shared" si="43"/>
        <v>0</v>
      </c>
      <c r="AC50" s="25"/>
      <c r="AD50" s="54"/>
      <c r="AE50" s="26"/>
    </row>
    <row r="51" spans="1:31" ht="31.95" customHeight="1" x14ac:dyDescent="0.3">
      <c r="A51" s="13"/>
      <c r="B51" s="14"/>
      <c r="C51" s="14"/>
      <c r="D51" s="14"/>
      <c r="E51" s="14"/>
      <c r="F51" s="14"/>
      <c r="G51" s="14"/>
      <c r="H51" s="14"/>
      <c r="I51" s="19">
        <f t="shared" si="44"/>
        <v>0</v>
      </c>
      <c r="J51" s="10"/>
      <c r="K51" s="15">
        <f t="shared" si="45"/>
        <v>0</v>
      </c>
      <c r="L51" s="25"/>
      <c r="M51" s="25"/>
      <c r="N51" s="25"/>
      <c r="O51" s="25"/>
      <c r="P51" s="25"/>
      <c r="Q51" s="54"/>
      <c r="R51" s="26"/>
      <c r="T51" s="60">
        <f t="shared" si="46"/>
        <v>0</v>
      </c>
      <c r="U51" s="25"/>
      <c r="V51" s="25"/>
      <c r="W51" s="25"/>
      <c r="X51" s="25"/>
      <c r="Y51" s="54"/>
      <c r="Z51" s="26"/>
      <c r="AB51" s="68">
        <f t="shared" si="43"/>
        <v>0</v>
      </c>
      <c r="AC51" s="25"/>
      <c r="AD51" s="54"/>
      <c r="AE51" s="26"/>
    </row>
    <row r="52" spans="1:31" ht="31.95" customHeight="1" x14ac:dyDescent="0.3">
      <c r="A52" s="13"/>
      <c r="B52" s="14"/>
      <c r="C52" s="14"/>
      <c r="D52" s="14"/>
      <c r="E52" s="14"/>
      <c r="F52" s="14"/>
      <c r="G52" s="14"/>
      <c r="H52" s="14"/>
      <c r="I52" s="19">
        <f t="shared" si="44"/>
        <v>0</v>
      </c>
      <c r="J52" s="10"/>
      <c r="K52" s="15">
        <f t="shared" si="45"/>
        <v>0</v>
      </c>
      <c r="L52" s="25"/>
      <c r="M52" s="25"/>
      <c r="N52" s="25"/>
      <c r="O52" s="25"/>
      <c r="P52" s="25"/>
      <c r="Q52" s="54"/>
      <c r="R52" s="26"/>
      <c r="T52" s="60">
        <f t="shared" si="46"/>
        <v>0</v>
      </c>
      <c r="U52" s="25"/>
      <c r="V52" s="25"/>
      <c r="W52" s="25"/>
      <c r="X52" s="25"/>
      <c r="Y52" s="54"/>
      <c r="Z52" s="26"/>
      <c r="AB52" s="68">
        <f t="shared" si="43"/>
        <v>0</v>
      </c>
      <c r="AC52" s="25"/>
      <c r="AD52" s="54"/>
      <c r="AE52" s="26"/>
    </row>
    <row r="53" spans="1:31" ht="31.95" customHeight="1" x14ac:dyDescent="0.3">
      <c r="A53" s="13"/>
      <c r="B53" s="14"/>
      <c r="C53" s="14"/>
      <c r="D53" s="14"/>
      <c r="E53" s="14"/>
      <c r="F53" s="14"/>
      <c r="G53" s="14"/>
      <c r="H53" s="14"/>
      <c r="I53" s="19">
        <f t="shared" si="44"/>
        <v>0</v>
      </c>
      <c r="J53" s="10"/>
      <c r="K53" s="15">
        <f t="shared" si="45"/>
        <v>0</v>
      </c>
      <c r="L53" s="25"/>
      <c r="M53" s="25"/>
      <c r="N53" s="25"/>
      <c r="O53" s="25"/>
      <c r="P53" s="25"/>
      <c r="Q53" s="54"/>
      <c r="R53" s="26"/>
      <c r="T53" s="60">
        <f t="shared" si="46"/>
        <v>0</v>
      </c>
      <c r="U53" s="25"/>
      <c r="V53" s="25"/>
      <c r="W53" s="25"/>
      <c r="X53" s="25"/>
      <c r="Y53" s="54"/>
      <c r="Z53" s="26"/>
      <c r="AB53" s="68">
        <f t="shared" si="43"/>
        <v>0</v>
      </c>
      <c r="AC53" s="25"/>
      <c r="AD53" s="54"/>
      <c r="AE53" s="26"/>
    </row>
    <row r="54" spans="1:31" ht="31.95" customHeight="1" thickBot="1" x14ac:dyDescent="0.35">
      <c r="A54" s="16"/>
      <c r="B54" s="17"/>
      <c r="C54" s="17"/>
      <c r="D54" s="17"/>
      <c r="E54" s="17"/>
      <c r="F54" s="17"/>
      <c r="G54" s="17"/>
      <c r="H54" s="17"/>
      <c r="I54" s="30">
        <f t="shared" si="44"/>
        <v>0</v>
      </c>
      <c r="J54" s="10"/>
      <c r="K54" s="18">
        <f t="shared" si="45"/>
        <v>0</v>
      </c>
      <c r="L54" s="27"/>
      <c r="M54" s="27"/>
      <c r="N54" s="27"/>
      <c r="O54" s="27"/>
      <c r="P54" s="27"/>
      <c r="Q54" s="55"/>
      <c r="R54" s="28"/>
      <c r="T54" s="61">
        <f t="shared" si="46"/>
        <v>0</v>
      </c>
      <c r="U54" s="27"/>
      <c r="V54" s="27"/>
      <c r="W54" s="27"/>
      <c r="X54" s="27"/>
      <c r="Y54" s="55"/>
      <c r="Z54" s="28"/>
      <c r="AB54" s="69">
        <f t="shared" si="43"/>
        <v>0</v>
      </c>
      <c r="AC54" s="27"/>
      <c r="AD54" s="55"/>
      <c r="AE54" s="28"/>
    </row>
    <row r="55" spans="1:31" ht="16.05" customHeight="1" thickBot="1" x14ac:dyDescent="0.35">
      <c r="A55" s="91" t="str">
        <f>CONCATENATE("Aasta ",Koond!$A$15)</f>
        <v>Aasta 2019</v>
      </c>
      <c r="B55" s="92"/>
      <c r="C55" s="92"/>
      <c r="D55" s="92"/>
      <c r="E55" s="92"/>
      <c r="F55" s="92"/>
      <c r="G55" s="92"/>
      <c r="H55" s="92"/>
      <c r="I55" s="33">
        <f>SUM(I56:I62)</f>
        <v>0</v>
      </c>
      <c r="J55" s="5"/>
      <c r="K55" s="23">
        <f>SUM(K56:K62)</f>
        <v>0</v>
      </c>
      <c r="L55" s="23">
        <f t="shared" ref="L55:R55" si="47">SUM(L56:L62)</f>
        <v>0</v>
      </c>
      <c r="M55" s="23">
        <f t="shared" si="47"/>
        <v>0</v>
      </c>
      <c r="N55" s="23">
        <f t="shared" si="47"/>
        <v>0</v>
      </c>
      <c r="O55" s="23">
        <f t="shared" si="47"/>
        <v>0</v>
      </c>
      <c r="P55" s="23">
        <f t="shared" si="47"/>
        <v>0</v>
      </c>
      <c r="Q55" s="23">
        <f t="shared" si="47"/>
        <v>0</v>
      </c>
      <c r="R55" s="23">
        <f t="shared" si="47"/>
        <v>0</v>
      </c>
      <c r="T55" s="23">
        <f>SUM(T56:T62)</f>
        <v>0</v>
      </c>
      <c r="U55" s="23">
        <f t="shared" ref="U55:Z55" si="48">SUM(U56:U62)</f>
        <v>0</v>
      </c>
      <c r="V55" s="23">
        <f t="shared" si="48"/>
        <v>0</v>
      </c>
      <c r="W55" s="23">
        <f t="shared" si="48"/>
        <v>0</v>
      </c>
      <c r="X55" s="23">
        <f t="shared" si="48"/>
        <v>0</v>
      </c>
      <c r="Y55" s="23">
        <f t="shared" si="48"/>
        <v>0</v>
      </c>
      <c r="Z55" s="23">
        <f t="shared" si="48"/>
        <v>0</v>
      </c>
      <c r="AB55" s="23">
        <f>SUM(AB56:AB62)</f>
        <v>0</v>
      </c>
      <c r="AC55" s="23">
        <f t="shared" ref="AC55:AE55" si="49">SUM(AC56:AC62)</f>
        <v>0</v>
      </c>
      <c r="AD55" s="23">
        <f t="shared" si="49"/>
        <v>0</v>
      </c>
      <c r="AE55" s="23">
        <f t="shared" si="49"/>
        <v>0</v>
      </c>
    </row>
    <row r="56" spans="1:31" ht="31.95" customHeight="1" x14ac:dyDescent="0.3">
      <c r="A56" s="13"/>
      <c r="B56" s="14"/>
      <c r="C56" s="14"/>
      <c r="D56" s="14"/>
      <c r="E56" s="14"/>
      <c r="F56" s="14"/>
      <c r="G56" s="14"/>
      <c r="H56" s="14"/>
      <c r="I56" s="19">
        <f>SUM(K56,T56,AB56)</f>
        <v>0</v>
      </c>
      <c r="J56" s="10"/>
      <c r="K56" s="15">
        <f>SUM(L56:R56)</f>
        <v>0</v>
      </c>
      <c r="L56" s="25"/>
      <c r="M56" s="25"/>
      <c r="N56" s="25"/>
      <c r="O56" s="25"/>
      <c r="P56" s="25"/>
      <c r="Q56" s="54"/>
      <c r="R56" s="26"/>
      <c r="T56" s="60">
        <f>SUM(U56:Z56)</f>
        <v>0</v>
      </c>
      <c r="U56" s="25"/>
      <c r="V56" s="25"/>
      <c r="W56" s="25"/>
      <c r="X56" s="25"/>
      <c r="Y56" s="54"/>
      <c r="Z56" s="26"/>
      <c r="AB56" s="68">
        <f t="shared" ref="AB56:AB62" si="50">SUM(AC56:AE56)</f>
        <v>0</v>
      </c>
      <c r="AC56" s="25"/>
      <c r="AD56" s="54"/>
      <c r="AE56" s="26"/>
    </row>
    <row r="57" spans="1:31" ht="31.95" customHeight="1" x14ac:dyDescent="0.3">
      <c r="A57" s="13"/>
      <c r="B57" s="14"/>
      <c r="C57" s="14"/>
      <c r="D57" s="14"/>
      <c r="E57" s="14"/>
      <c r="F57" s="14"/>
      <c r="G57" s="14"/>
      <c r="H57" s="14"/>
      <c r="I57" s="19">
        <f t="shared" ref="I57:I62" si="51">SUM(K57,T57,AB57)</f>
        <v>0</v>
      </c>
      <c r="J57" s="10"/>
      <c r="K57" s="15">
        <f t="shared" ref="K57:K62" si="52">SUM(L57:R57)</f>
        <v>0</v>
      </c>
      <c r="L57" s="25"/>
      <c r="M57" s="25"/>
      <c r="N57" s="25"/>
      <c r="O57" s="25"/>
      <c r="P57" s="25"/>
      <c r="Q57" s="54"/>
      <c r="R57" s="26"/>
      <c r="T57" s="60">
        <f t="shared" ref="T57:T62" si="53">SUM(U57:Z57)</f>
        <v>0</v>
      </c>
      <c r="U57" s="25"/>
      <c r="V57" s="25"/>
      <c r="W57" s="25"/>
      <c r="X57" s="25"/>
      <c r="Y57" s="54"/>
      <c r="Z57" s="26"/>
      <c r="AB57" s="68">
        <f t="shared" si="50"/>
        <v>0</v>
      </c>
      <c r="AC57" s="25"/>
      <c r="AD57" s="54"/>
      <c r="AE57" s="26"/>
    </row>
    <row r="58" spans="1:31" ht="31.95" customHeight="1" x14ac:dyDescent="0.3">
      <c r="A58" s="13"/>
      <c r="B58" s="14"/>
      <c r="C58" s="14"/>
      <c r="D58" s="14"/>
      <c r="E58" s="14"/>
      <c r="F58" s="14"/>
      <c r="G58" s="14"/>
      <c r="H58" s="14"/>
      <c r="I58" s="19">
        <f t="shared" si="51"/>
        <v>0</v>
      </c>
      <c r="J58" s="10"/>
      <c r="K58" s="15">
        <f t="shared" si="52"/>
        <v>0</v>
      </c>
      <c r="L58" s="25"/>
      <c r="M58" s="25"/>
      <c r="N58" s="25"/>
      <c r="O58" s="25"/>
      <c r="P58" s="25"/>
      <c r="Q58" s="54"/>
      <c r="R58" s="26"/>
      <c r="T58" s="60">
        <f t="shared" si="53"/>
        <v>0</v>
      </c>
      <c r="U58" s="25"/>
      <c r="V58" s="25"/>
      <c r="W58" s="25"/>
      <c r="X58" s="25"/>
      <c r="Y58" s="54"/>
      <c r="Z58" s="26"/>
      <c r="AB58" s="68">
        <f t="shared" si="50"/>
        <v>0</v>
      </c>
      <c r="AC58" s="25"/>
      <c r="AD58" s="54"/>
      <c r="AE58" s="26"/>
    </row>
    <row r="59" spans="1:31" ht="31.95" customHeight="1" x14ac:dyDescent="0.3">
      <c r="A59" s="13"/>
      <c r="B59" s="14"/>
      <c r="C59" s="14"/>
      <c r="D59" s="14"/>
      <c r="E59" s="14"/>
      <c r="F59" s="14"/>
      <c r="G59" s="14"/>
      <c r="H59" s="14"/>
      <c r="I59" s="19">
        <f t="shared" si="51"/>
        <v>0</v>
      </c>
      <c r="J59" s="10"/>
      <c r="K59" s="15">
        <f t="shared" si="52"/>
        <v>0</v>
      </c>
      <c r="L59" s="25"/>
      <c r="M59" s="25"/>
      <c r="N59" s="25"/>
      <c r="O59" s="25"/>
      <c r="P59" s="25"/>
      <c r="Q59" s="54"/>
      <c r="R59" s="26"/>
      <c r="T59" s="60">
        <f t="shared" si="53"/>
        <v>0</v>
      </c>
      <c r="U59" s="25"/>
      <c r="V59" s="25"/>
      <c r="W59" s="25"/>
      <c r="X59" s="25"/>
      <c r="Y59" s="54"/>
      <c r="Z59" s="26"/>
      <c r="AB59" s="68">
        <f t="shared" si="50"/>
        <v>0</v>
      </c>
      <c r="AC59" s="25"/>
      <c r="AD59" s="54"/>
      <c r="AE59" s="26"/>
    </row>
    <row r="60" spans="1:31" ht="31.95" customHeight="1" x14ac:dyDescent="0.3">
      <c r="A60" s="13"/>
      <c r="B60" s="14"/>
      <c r="C60" s="14"/>
      <c r="D60" s="14"/>
      <c r="E60" s="14"/>
      <c r="F60" s="14"/>
      <c r="G60" s="14"/>
      <c r="H60" s="14"/>
      <c r="I60" s="19">
        <f t="shared" si="51"/>
        <v>0</v>
      </c>
      <c r="J60" s="10"/>
      <c r="K60" s="15">
        <f t="shared" si="52"/>
        <v>0</v>
      </c>
      <c r="L60" s="25"/>
      <c r="M60" s="25"/>
      <c r="N60" s="25"/>
      <c r="O60" s="25"/>
      <c r="P60" s="25"/>
      <c r="Q60" s="54"/>
      <c r="R60" s="26"/>
      <c r="T60" s="60">
        <f t="shared" si="53"/>
        <v>0</v>
      </c>
      <c r="U60" s="25"/>
      <c r="V60" s="25"/>
      <c r="W60" s="25"/>
      <c r="X60" s="25"/>
      <c r="Y60" s="54"/>
      <c r="Z60" s="26"/>
      <c r="AB60" s="68">
        <f t="shared" si="50"/>
        <v>0</v>
      </c>
      <c r="AC60" s="25"/>
      <c r="AD60" s="54"/>
      <c r="AE60" s="26"/>
    </row>
    <row r="61" spans="1:31" ht="31.95" customHeight="1" x14ac:dyDescent="0.3">
      <c r="A61" s="13"/>
      <c r="B61" s="14"/>
      <c r="C61" s="14"/>
      <c r="D61" s="14"/>
      <c r="E61" s="14"/>
      <c r="F61" s="14"/>
      <c r="G61" s="14"/>
      <c r="H61" s="14"/>
      <c r="I61" s="19">
        <f t="shared" si="51"/>
        <v>0</v>
      </c>
      <c r="J61" s="10"/>
      <c r="K61" s="15">
        <f t="shared" si="52"/>
        <v>0</v>
      </c>
      <c r="L61" s="25"/>
      <c r="M61" s="25"/>
      <c r="N61" s="25"/>
      <c r="O61" s="25"/>
      <c r="P61" s="25"/>
      <c r="Q61" s="54"/>
      <c r="R61" s="26"/>
      <c r="T61" s="60">
        <f t="shared" si="53"/>
        <v>0</v>
      </c>
      <c r="U61" s="25"/>
      <c r="V61" s="25"/>
      <c r="W61" s="25"/>
      <c r="X61" s="25"/>
      <c r="Y61" s="54"/>
      <c r="Z61" s="26"/>
      <c r="AB61" s="68">
        <f t="shared" si="50"/>
        <v>0</v>
      </c>
      <c r="AC61" s="25"/>
      <c r="AD61" s="54"/>
      <c r="AE61" s="26"/>
    </row>
    <row r="62" spans="1:31" ht="31.95" customHeight="1" thickBot="1" x14ac:dyDescent="0.35">
      <c r="A62" s="16"/>
      <c r="B62" s="17"/>
      <c r="C62" s="17"/>
      <c r="D62" s="17"/>
      <c r="E62" s="17"/>
      <c r="F62" s="17"/>
      <c r="G62" s="17"/>
      <c r="H62" s="17"/>
      <c r="I62" s="30">
        <f t="shared" si="51"/>
        <v>0</v>
      </c>
      <c r="J62" s="10"/>
      <c r="K62" s="18">
        <f t="shared" si="52"/>
        <v>0</v>
      </c>
      <c r="L62" s="27"/>
      <c r="M62" s="27"/>
      <c r="N62" s="27"/>
      <c r="O62" s="27"/>
      <c r="P62" s="27"/>
      <c r="Q62" s="55"/>
      <c r="R62" s="28"/>
      <c r="T62" s="61">
        <f t="shared" si="53"/>
        <v>0</v>
      </c>
      <c r="U62" s="27"/>
      <c r="V62" s="27"/>
      <c r="W62" s="27"/>
      <c r="X62" s="27"/>
      <c r="Y62" s="55"/>
      <c r="Z62" s="28"/>
      <c r="AB62" s="69">
        <f t="shared" si="50"/>
        <v>0</v>
      </c>
      <c r="AC62" s="27"/>
      <c r="AD62" s="55"/>
      <c r="AE62" s="28"/>
    </row>
    <row r="70" spans="1:31" x14ac:dyDescent="0.3">
      <c r="A70" s="119" t="s">
        <v>64</v>
      </c>
      <c r="B70" s="120"/>
      <c r="C70" s="120"/>
      <c r="D70" s="120"/>
      <c r="E70" s="120"/>
      <c r="F70" s="120"/>
      <c r="G70" s="120"/>
      <c r="H70" s="120"/>
      <c r="I70" s="120"/>
      <c r="K70" s="39" t="s">
        <v>16</v>
      </c>
      <c r="L70" s="38">
        <v>1</v>
      </c>
      <c r="M70" s="38">
        <f>1+L70</f>
        <v>2</v>
      </c>
      <c r="N70" s="38">
        <f t="shared" ref="N70:R70" si="54">1+M70</f>
        <v>3</v>
      </c>
      <c r="O70" s="38">
        <f t="shared" si="54"/>
        <v>4</v>
      </c>
      <c r="P70" s="38">
        <f t="shared" si="54"/>
        <v>5</v>
      </c>
      <c r="Q70" s="38">
        <f t="shared" si="54"/>
        <v>6</v>
      </c>
      <c r="R70" s="38">
        <f t="shared" si="54"/>
        <v>7</v>
      </c>
      <c r="T70" s="39" t="s">
        <v>16</v>
      </c>
      <c r="U70" s="38">
        <v>1</v>
      </c>
      <c r="V70" s="38">
        <f>1+U70</f>
        <v>2</v>
      </c>
      <c r="W70" s="38">
        <f t="shared" ref="W70:Z70" si="55">1+V70</f>
        <v>3</v>
      </c>
      <c r="X70" s="38">
        <f t="shared" si="55"/>
        <v>4</v>
      </c>
      <c r="Y70" s="38">
        <f t="shared" si="55"/>
        <v>5</v>
      </c>
      <c r="Z70" s="38">
        <f t="shared" si="55"/>
        <v>6</v>
      </c>
      <c r="AB70" s="39" t="s">
        <v>16</v>
      </c>
      <c r="AC70" s="38">
        <v>1</v>
      </c>
      <c r="AD70" s="38">
        <f>AC70+1</f>
        <v>2</v>
      </c>
      <c r="AE70" s="38">
        <f>AD70+1</f>
        <v>3</v>
      </c>
    </row>
    <row r="71" spans="1:31" x14ac:dyDescent="0.3">
      <c r="A71" s="121" t="s">
        <v>68</v>
      </c>
      <c r="B71" s="122"/>
      <c r="C71" s="122"/>
      <c r="D71" s="122"/>
      <c r="E71" s="122"/>
      <c r="F71" s="122"/>
      <c r="G71" s="122"/>
      <c r="H71" s="122"/>
      <c r="I71" s="122"/>
      <c r="K71" s="39" t="str">
        <f>noue!$A$5</f>
        <v>2 aastat</v>
      </c>
      <c r="L71" s="38" t="str">
        <f>HLOOKUP(L$5,noue!$B$4:$J$9,2)</f>
        <v>x</v>
      </c>
      <c r="M71" s="38">
        <f>HLOOKUP(M$5,noue!$B$4:$J$9,2)</f>
        <v>9</v>
      </c>
      <c r="N71" s="38" t="str">
        <f>HLOOKUP(N$5,noue!$B$4:$J$9,2)</f>
        <v>x</v>
      </c>
      <c r="O71" s="38">
        <f>HLOOKUP(O$5,noue!$B$4:$J$9,2)</f>
        <v>9</v>
      </c>
      <c r="P71" s="38">
        <f>HLOOKUP(P$5,noue!$B$4:$J$9,2)</f>
        <v>18</v>
      </c>
      <c r="Q71" s="38">
        <f>HLOOKUP(Q$5,noue!$B$4:$J$9,2)</f>
        <v>17</v>
      </c>
      <c r="R71" s="38" t="str">
        <f>HLOOKUP(R$5,noue!$B$4:$J$9,2)</f>
        <v>x</v>
      </c>
      <c r="T71" s="39" t="str">
        <f>noue!$A$5</f>
        <v>2 aastat</v>
      </c>
      <c r="U71" s="38" t="str">
        <f>HLOOKUP(U$5,noue!$B$4:$J$9,2)</f>
        <v>x</v>
      </c>
      <c r="V71" s="38">
        <f>HLOOKUP(V$5,noue!$B$4:$J$9,2)</f>
        <v>9</v>
      </c>
      <c r="W71" s="38" t="str">
        <f>HLOOKUP(W$5,noue!$B$4:$J$9,2)</f>
        <v>x</v>
      </c>
      <c r="X71" s="38">
        <f>HLOOKUP(X$5,noue!$B$4:$J$9,2)</f>
        <v>9</v>
      </c>
      <c r="Y71" s="38">
        <f>HLOOKUP(Y$5,noue!$B$4:$J$9,2)</f>
        <v>18</v>
      </c>
      <c r="Z71" s="38">
        <f>HLOOKUP(Z$5,noue!$B$4:$J$9,2)</f>
        <v>17</v>
      </c>
      <c r="AB71" s="39" t="str">
        <f>noue!$A$5</f>
        <v>2 aastat</v>
      </c>
      <c r="AC71" s="38">
        <f>HLOOKUP(AC$5,noue!$B$4:$J$9,2)</f>
        <v>9</v>
      </c>
      <c r="AD71" s="38">
        <f>HLOOKUP(AD$5,noue!$B$4:$J$9,2)</f>
        <v>18</v>
      </c>
      <c r="AE71" s="38">
        <f>HLOOKUP(AE$5,noue!$B$4:$J$9,2)</f>
        <v>17</v>
      </c>
    </row>
    <row r="72" spans="1:31" x14ac:dyDescent="0.3">
      <c r="A72" s="121" t="s">
        <v>78</v>
      </c>
      <c r="B72" s="122"/>
      <c r="C72" s="122"/>
      <c r="D72" s="122"/>
      <c r="E72" s="122"/>
      <c r="F72" s="122"/>
      <c r="G72" s="122"/>
      <c r="H72" s="122"/>
      <c r="I72" s="122"/>
      <c r="K72" s="39" t="str">
        <f>noue!$A$6</f>
        <v>3 aastat</v>
      </c>
      <c r="L72" s="38">
        <f>HLOOKUP(L$5,noue!$B$4:$J$9,3)</f>
        <v>17</v>
      </c>
      <c r="M72" s="38" t="str">
        <f>HLOOKUP(M$5,noue!$B$4:$J$9,3)</f>
        <v>x</v>
      </c>
      <c r="N72" s="38">
        <f>HLOOKUP(N$5,noue!$B$4:$J$9,3)</f>
        <v>17</v>
      </c>
      <c r="O72" s="38" t="str">
        <f>HLOOKUP(O$5,noue!$B$4:$J$9,3)</f>
        <v>x</v>
      </c>
      <c r="P72" s="38" t="str">
        <f>HLOOKUP(P$5,noue!$B$4:$J$9,3)</f>
        <v>x</v>
      </c>
      <c r="Q72" s="38" t="str">
        <f>HLOOKUP(Q$5,noue!$B$4:$J$9,3)</f>
        <v>x</v>
      </c>
      <c r="R72" s="38">
        <f>HLOOKUP(R$5,noue!$B$4:$J$9,3)</f>
        <v>17</v>
      </c>
      <c r="T72" s="39" t="str">
        <f>noue!$A$6</f>
        <v>3 aastat</v>
      </c>
      <c r="U72" s="38">
        <f>HLOOKUP(U$5,noue!$B$4:$J$9,3)</f>
        <v>17</v>
      </c>
      <c r="V72" s="38" t="str">
        <f>HLOOKUP(V$5,noue!$B$4:$J$9,3)</f>
        <v>x</v>
      </c>
      <c r="W72" s="38">
        <f>HLOOKUP(W$5,noue!$B$4:$J$9,3)</f>
        <v>17</v>
      </c>
      <c r="X72" s="38" t="str">
        <f>HLOOKUP(X$5,noue!$B$4:$J$9,3)</f>
        <v>x</v>
      </c>
      <c r="Y72" s="38" t="str">
        <f>HLOOKUP(Y$5,noue!$B$4:$J$9,3)</f>
        <v>x</v>
      </c>
      <c r="Z72" s="38" t="str">
        <f>HLOOKUP(Z$5,noue!$B$4:$J$9,3)</f>
        <v>x</v>
      </c>
      <c r="AB72" s="39" t="str">
        <f>noue!$A$6</f>
        <v>3 aastat</v>
      </c>
      <c r="AC72" s="38" t="str">
        <f>HLOOKUP(AC$5,noue!$B$4:$J$9,3)</f>
        <v>x</v>
      </c>
      <c r="AD72" s="38" t="str">
        <f>HLOOKUP(AD$5,noue!$B$4:$J$9,3)</f>
        <v>x</v>
      </c>
      <c r="AE72" s="38" t="str">
        <f>HLOOKUP(AE$5,noue!$B$4:$J$9,3)</f>
        <v>x</v>
      </c>
    </row>
    <row r="73" spans="1:31" x14ac:dyDescent="0.3">
      <c r="A73" s="121" t="s">
        <v>69</v>
      </c>
      <c r="B73" s="122"/>
      <c r="C73" s="122"/>
      <c r="D73" s="122"/>
      <c r="E73" s="122"/>
      <c r="F73" s="122"/>
      <c r="G73" s="122"/>
      <c r="H73" s="122"/>
      <c r="I73" s="122"/>
      <c r="K73" s="39" t="str">
        <f>noue!$A$7</f>
        <v>4 aastat</v>
      </c>
      <c r="L73" s="38">
        <f>HLOOKUP(L$5,noue!$B$4:$J$9,4)</f>
        <v>20</v>
      </c>
      <c r="M73" s="38">
        <f>HLOOKUP(M$5,noue!$B$4:$J$9,4)</f>
        <v>15</v>
      </c>
      <c r="N73" s="38">
        <f>HLOOKUP(N$5,noue!$B$4:$J$9,4)</f>
        <v>20</v>
      </c>
      <c r="O73" s="38">
        <f>HLOOKUP(O$5,noue!$B$4:$J$9,4)</f>
        <v>15</v>
      </c>
      <c r="P73" s="38">
        <f>HLOOKUP(P$5,noue!$B$4:$J$9,4)</f>
        <v>30</v>
      </c>
      <c r="Q73" s="38">
        <f>HLOOKUP(Q$5,noue!$B$4:$J$9,4)</f>
        <v>20</v>
      </c>
      <c r="R73" s="38">
        <f>HLOOKUP(R$5,noue!$B$4:$J$9,4)</f>
        <v>20</v>
      </c>
      <c r="T73" s="39" t="str">
        <f>noue!$A$7</f>
        <v>4 aastat</v>
      </c>
      <c r="U73" s="38">
        <f>HLOOKUP(U$5,noue!$B$4:$J$9,4)</f>
        <v>20</v>
      </c>
      <c r="V73" s="38">
        <f>HLOOKUP(V$5,noue!$B$4:$J$9,4)</f>
        <v>15</v>
      </c>
      <c r="W73" s="38">
        <f>HLOOKUP(W$5,noue!$B$4:$J$9,4)</f>
        <v>20</v>
      </c>
      <c r="X73" s="38">
        <f>HLOOKUP(X$5,noue!$B$4:$J$9,4)</f>
        <v>15</v>
      </c>
      <c r="Y73" s="38">
        <f>HLOOKUP(Y$5,noue!$B$4:$J$9,4)</f>
        <v>30</v>
      </c>
      <c r="Z73" s="38">
        <f>HLOOKUP(Z$5,noue!$B$4:$J$9,4)</f>
        <v>20</v>
      </c>
      <c r="AB73" s="39" t="str">
        <f>noue!$A$7</f>
        <v>4 aastat</v>
      </c>
      <c r="AC73" s="38">
        <f>HLOOKUP(AC$5,noue!$B$4:$J$9,4)</f>
        <v>15</v>
      </c>
      <c r="AD73" s="38">
        <f>HLOOKUP(AD$5,noue!$B$4:$J$9,4)</f>
        <v>30</v>
      </c>
      <c r="AE73" s="38">
        <f>HLOOKUP(AE$5,noue!$B$4:$J$9,4)</f>
        <v>20</v>
      </c>
    </row>
    <row r="74" spans="1:31" x14ac:dyDescent="0.3">
      <c r="K74" s="39" t="str">
        <f>noue!$A$8</f>
        <v>Erijuht</v>
      </c>
      <c r="L74" s="38">
        <f>HLOOKUP(L$5,noue!$B$4:$J$9,5)</f>
        <v>20</v>
      </c>
      <c r="M74" s="38">
        <f>HLOOKUP(M$5,noue!$B$4:$J$9,5)</f>
        <v>15</v>
      </c>
      <c r="N74" s="38">
        <f>HLOOKUP(N$5,noue!$B$4:$J$9,5)</f>
        <v>20</v>
      </c>
      <c r="O74" s="38">
        <f>HLOOKUP(O$5,noue!$B$4:$J$9,5)</f>
        <v>15</v>
      </c>
      <c r="P74" s="38">
        <f>HLOOKUP(P$5,noue!$B$4:$J$9,5)</f>
        <v>30</v>
      </c>
      <c r="Q74" s="38">
        <f>HLOOKUP(Q$5,noue!$B$4:$J$9,5)</f>
        <v>20</v>
      </c>
      <c r="R74" s="38">
        <f>HLOOKUP(R$5,noue!$B$4:$J$9,5)</f>
        <v>20</v>
      </c>
      <c r="T74" s="39" t="str">
        <f>noue!$A$8</f>
        <v>Erijuht</v>
      </c>
      <c r="U74" s="38">
        <f>HLOOKUP(U$5,noue!$B$4:$J$9,5)</f>
        <v>20</v>
      </c>
      <c r="V74" s="38">
        <f>HLOOKUP(V$5,noue!$B$4:$J$9,5)</f>
        <v>15</v>
      </c>
      <c r="W74" s="38">
        <f>HLOOKUP(W$5,noue!$B$4:$J$9,5)</f>
        <v>20</v>
      </c>
      <c r="X74" s="38">
        <f>HLOOKUP(X$5,noue!$B$4:$J$9,5)</f>
        <v>15</v>
      </c>
      <c r="Y74" s="38">
        <f>HLOOKUP(Y$5,noue!$B$4:$J$9,5)</f>
        <v>30</v>
      </c>
      <c r="Z74" s="38">
        <f>HLOOKUP(Z$5,noue!$B$4:$J$9,5)</f>
        <v>20</v>
      </c>
      <c r="AB74" s="39" t="str">
        <f>noue!$A$8</f>
        <v>Erijuht</v>
      </c>
      <c r="AC74" s="38">
        <f>HLOOKUP(AC$5,noue!$B$4:$J$9,5)</f>
        <v>15</v>
      </c>
      <c r="AD74" s="38">
        <f>HLOOKUP(AD$5,noue!$B$4:$J$9,5)</f>
        <v>30</v>
      </c>
      <c r="AE74" s="38">
        <f>HLOOKUP(AE$5,noue!$B$4:$J$9,5)</f>
        <v>20</v>
      </c>
    </row>
    <row r="75" spans="1:31" ht="15.6" x14ac:dyDescent="0.3">
      <c r="A75" s="116" t="s">
        <v>70</v>
      </c>
      <c r="B75" s="116"/>
      <c r="C75" s="116"/>
      <c r="D75" s="116"/>
      <c r="E75" s="116"/>
      <c r="F75" s="116"/>
      <c r="G75" s="116"/>
      <c r="H75" s="116"/>
      <c r="I75" s="116"/>
      <c r="K75" s="39" t="str">
        <f>noue!$A$9</f>
        <v>Taastõendamine</v>
      </c>
      <c r="L75" s="38">
        <f>HLOOKUP(L$5,noue!$B$4:$J$9,6)</f>
        <v>17</v>
      </c>
      <c r="M75" s="38">
        <f>HLOOKUP(M$5,noue!$B$4:$J$9,6)</f>
        <v>12</v>
      </c>
      <c r="N75" s="38">
        <f>HLOOKUP(N$5,noue!$B$4:$J$9,6)</f>
        <v>17</v>
      </c>
      <c r="O75" s="38">
        <f>HLOOKUP(O$5,noue!$B$4:$J$9,6)</f>
        <v>12</v>
      </c>
      <c r="P75" s="38">
        <f>HLOOKUP(P$5,noue!$B$4:$J$9,6)</f>
        <v>25</v>
      </c>
      <c r="Q75" s="38">
        <f>HLOOKUP(Q$5,noue!$B$4:$J$9,6)</f>
        <v>17</v>
      </c>
      <c r="R75" s="38">
        <f>HLOOKUP(R$5,noue!$B$4:$J$9,6)</f>
        <v>17</v>
      </c>
      <c r="T75" s="39" t="str">
        <f>noue!$A$9</f>
        <v>Taastõendamine</v>
      </c>
      <c r="U75" s="38">
        <f>HLOOKUP(U$5,noue!$B$4:$J$9,6)</f>
        <v>17</v>
      </c>
      <c r="V75" s="38">
        <f>HLOOKUP(V$5,noue!$B$4:$J$9,6)</f>
        <v>12</v>
      </c>
      <c r="W75" s="38">
        <f>HLOOKUP(W$5,noue!$B$4:$J$9,6)</f>
        <v>17</v>
      </c>
      <c r="X75" s="38">
        <f>HLOOKUP(X$5,noue!$B$4:$J$9,6)</f>
        <v>12</v>
      </c>
      <c r="Y75" s="38">
        <f>HLOOKUP(Y$5,noue!$B$4:$J$9,6)</f>
        <v>25</v>
      </c>
      <c r="Z75" s="38">
        <f>HLOOKUP(Z$5,noue!$B$4:$J$9,6)</f>
        <v>17</v>
      </c>
      <c r="AB75" s="39" t="str">
        <f>noue!$A$9</f>
        <v>Taastõendamine</v>
      </c>
      <c r="AC75" s="38">
        <f>HLOOKUP(AC$5,noue!$B$4:$J$9,6)</f>
        <v>12</v>
      </c>
      <c r="AD75" s="38">
        <f>HLOOKUP(AD$5,noue!$B$4:$J$9,6)</f>
        <v>25</v>
      </c>
      <c r="AE75" s="38">
        <f>HLOOKUP(AE$5,noue!$B$4:$J$9,6)</f>
        <v>17</v>
      </c>
    </row>
  </sheetData>
  <mergeCells count="28">
    <mergeCell ref="A55:H55"/>
    <mergeCell ref="A39:H39"/>
    <mergeCell ref="A47:H47"/>
    <mergeCell ref="K2:R2"/>
    <mergeCell ref="T2:Z2"/>
    <mergeCell ref="A23:H23"/>
    <mergeCell ref="A31:H31"/>
    <mergeCell ref="AB2:AE2"/>
    <mergeCell ref="G5:G6"/>
    <mergeCell ref="H5:H6"/>
    <mergeCell ref="A7:H7"/>
    <mergeCell ref="A15:H15"/>
    <mergeCell ref="A4:A6"/>
    <mergeCell ref="B4:F4"/>
    <mergeCell ref="G4:I4"/>
    <mergeCell ref="B5:B6"/>
    <mergeCell ref="C5:C6"/>
    <mergeCell ref="AC3:AE3"/>
    <mergeCell ref="D5:D6"/>
    <mergeCell ref="E5:E6"/>
    <mergeCell ref="F5:F6"/>
    <mergeCell ref="L3:R3"/>
    <mergeCell ref="U3:Z3"/>
    <mergeCell ref="A71:I71"/>
    <mergeCell ref="A72:I72"/>
    <mergeCell ref="A73:I73"/>
    <mergeCell ref="A75:I75"/>
    <mergeCell ref="A70:I70"/>
  </mergeCells>
  <conditionalFormatting sqref="I7 I15 I23 I31 I39 I47">
    <cfRule type="cellIs" dxfId="49" priority="25" operator="greaterThan">
      <formula>12</formula>
    </cfRule>
    <cfRule type="cellIs" dxfId="48" priority="26" operator="greaterThan">
      <formula>11</formula>
    </cfRule>
  </conditionalFormatting>
  <conditionalFormatting sqref="L6:R6 AC6:AE6">
    <cfRule type="cellIs" dxfId="47" priority="13" operator="greaterThanOrEqual">
      <formula>L$4</formula>
    </cfRule>
    <cfRule type="cellIs" dxfId="46" priority="14" operator="lessThan">
      <formula>L$4</formula>
    </cfRule>
  </conditionalFormatting>
  <conditionalFormatting sqref="I55">
    <cfRule type="cellIs" dxfId="41" priority="3" operator="greaterThan">
      <formula>12</formula>
    </cfRule>
    <cfRule type="cellIs" dxfId="40" priority="4" operator="greaterThan">
      <formula>11</formula>
    </cfRule>
  </conditionalFormatting>
  <conditionalFormatting sqref="U6:Z6">
    <cfRule type="cellIs" dxfId="13" priority="1" operator="greaterThanOrEqual">
      <formula>U$4</formula>
    </cfRule>
    <cfRule type="cellIs" dxfId="12" priority="2" operator="lessThan">
      <formula>U$4</formula>
    </cfRule>
  </conditionalFormatting>
  <hyperlinks>
    <hyperlink ref="E5" location="_ftn1" display="_ftn1" xr:uid="{00000000-0004-0000-0200-000000000000}"/>
    <hyperlink ref="H5" location="_ftn2" display="_ftn2" xr:uid="{00000000-0004-0000-0200-000001000000}"/>
  </hyperlink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noue!$A$5:$A$9</xm:f>
          </x14:formula1>
          <xm:sqref>K4 T4 AB4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75"/>
  <sheetViews>
    <sheetView zoomScale="65" zoomScaleNormal="65" workbookViewId="0">
      <selection activeCell="H8" sqref="H8"/>
    </sheetView>
  </sheetViews>
  <sheetFormatPr defaultRowHeight="14.4" x14ac:dyDescent="0.3"/>
  <cols>
    <col min="1" max="1" width="5.88671875" customWidth="1"/>
    <col min="2" max="9" width="11.5546875" customWidth="1"/>
    <col min="10" max="10" width="2" customWidth="1"/>
    <col min="11" max="11" width="14.77734375" style="2" customWidth="1"/>
    <col min="12" max="15" width="7.44140625" style="2" customWidth="1"/>
    <col min="16" max="16" width="7.44140625" style="37" customWidth="1"/>
    <col min="17" max="17" width="7.44140625" style="2" customWidth="1"/>
    <col min="18" max="18" width="2.44140625" style="2" customWidth="1"/>
    <col min="19" max="19" width="14.6640625" customWidth="1"/>
    <col min="27" max="27" width="2.5546875" customWidth="1"/>
    <col min="28" max="28" width="15.109375" customWidth="1"/>
    <col min="34" max="34" width="3.21875" customWidth="1"/>
    <col min="35" max="35" width="15.21875" customWidth="1"/>
    <col min="42" max="42" width="3.109375" customWidth="1"/>
    <col min="43" max="43" width="15" customWidth="1"/>
    <col min="44" max="45" width="16.21875" customWidth="1"/>
    <col min="46" max="46" width="2.77734375" customWidth="1"/>
    <col min="47" max="47" width="14.77734375" customWidth="1"/>
    <col min="48" max="50" width="10.33203125" customWidth="1"/>
  </cols>
  <sheetData>
    <row r="1" spans="1:50" ht="18.600000000000001" thickBot="1" x14ac:dyDescent="0.4">
      <c r="B1" s="32" t="s">
        <v>17</v>
      </c>
      <c r="C1" s="41" t="str">
        <f>Koond!$C$2</f>
        <v>Xxxx Xxxxxx</v>
      </c>
      <c r="K1" s="51" t="s">
        <v>36</v>
      </c>
      <c r="L1" s="51"/>
      <c r="M1" s="51"/>
      <c r="N1" s="51"/>
      <c r="O1" s="51"/>
      <c r="P1" s="51"/>
      <c r="Q1" s="51"/>
      <c r="R1" s="51"/>
      <c r="S1" s="51"/>
      <c r="T1" s="51"/>
      <c r="AB1" s="51" t="s">
        <v>36</v>
      </c>
      <c r="AQ1" s="51" t="s">
        <v>36</v>
      </c>
    </row>
    <row r="2" spans="1:50" ht="16.05" customHeight="1" thickBot="1" x14ac:dyDescent="0.4">
      <c r="K2" s="99" t="s">
        <v>42</v>
      </c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  <c r="AB2" s="105" t="s">
        <v>43</v>
      </c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7"/>
      <c r="AQ2" s="110" t="s">
        <v>45</v>
      </c>
      <c r="AR2" s="111"/>
      <c r="AS2" s="111"/>
      <c r="AT2" s="111"/>
      <c r="AU2" s="111"/>
      <c r="AV2" s="111"/>
      <c r="AW2" s="111"/>
      <c r="AX2" s="112"/>
    </row>
    <row r="3" spans="1:50" ht="16.05" customHeight="1" thickBot="1" x14ac:dyDescent="0.35">
      <c r="K3" s="29" t="s">
        <v>16</v>
      </c>
      <c r="L3" s="125" t="s">
        <v>11</v>
      </c>
      <c r="M3" s="114"/>
      <c r="N3" s="114"/>
      <c r="O3" s="114"/>
      <c r="P3" s="114"/>
      <c r="Q3" s="115"/>
      <c r="S3" s="29" t="s">
        <v>16</v>
      </c>
      <c r="T3" s="113" t="s">
        <v>44</v>
      </c>
      <c r="U3" s="114"/>
      <c r="V3" s="114"/>
      <c r="W3" s="114"/>
      <c r="X3" s="114"/>
      <c r="Y3" s="114"/>
      <c r="Z3" s="115"/>
      <c r="AB3" s="56" t="s">
        <v>16</v>
      </c>
      <c r="AC3" s="124" t="s">
        <v>11</v>
      </c>
      <c r="AD3" s="103"/>
      <c r="AE3" s="103"/>
      <c r="AF3" s="103"/>
      <c r="AG3" s="104"/>
      <c r="AH3" s="37"/>
      <c r="AI3" s="56" t="s">
        <v>16</v>
      </c>
      <c r="AJ3" s="102" t="s">
        <v>44</v>
      </c>
      <c r="AK3" s="103"/>
      <c r="AL3" s="103"/>
      <c r="AM3" s="103"/>
      <c r="AN3" s="103"/>
      <c r="AO3" s="104"/>
      <c r="AQ3" s="62" t="s">
        <v>16</v>
      </c>
      <c r="AR3" s="123" t="s">
        <v>11</v>
      </c>
      <c r="AS3" s="109"/>
      <c r="AT3" s="38"/>
      <c r="AU3" s="62" t="s">
        <v>16</v>
      </c>
      <c r="AV3" s="123" t="s">
        <v>44</v>
      </c>
      <c r="AW3" s="108"/>
      <c r="AX3" s="109"/>
    </row>
    <row r="4" spans="1:50" ht="19.05" customHeight="1" thickBot="1" x14ac:dyDescent="0.35">
      <c r="A4" s="93" t="s">
        <v>0</v>
      </c>
      <c r="B4" s="96" t="s">
        <v>1</v>
      </c>
      <c r="C4" s="97"/>
      <c r="D4" s="97"/>
      <c r="E4" s="97"/>
      <c r="F4" s="98"/>
      <c r="G4" s="96" t="s">
        <v>2</v>
      </c>
      <c r="H4" s="97"/>
      <c r="I4" s="98"/>
      <c r="K4" s="52" t="s">
        <v>29</v>
      </c>
      <c r="L4" s="4">
        <f t="shared" ref="L4:Q4" si="0">VLOOKUP($K4,$K$71:$Q$75,L70+1)</f>
        <v>17</v>
      </c>
      <c r="M4" s="4">
        <f t="shared" si="0"/>
        <v>12</v>
      </c>
      <c r="N4" s="4">
        <f t="shared" si="0"/>
        <v>17</v>
      </c>
      <c r="O4" s="4">
        <f t="shared" si="0"/>
        <v>12</v>
      </c>
      <c r="P4" s="4">
        <f t="shared" si="0"/>
        <v>25</v>
      </c>
      <c r="Q4" s="4">
        <f t="shared" si="0"/>
        <v>17</v>
      </c>
      <c r="S4" s="52" t="str">
        <f>K4</f>
        <v>Taastõendamine</v>
      </c>
      <c r="T4" s="4">
        <f t="shared" ref="T4:Z4" si="1">VLOOKUP($S4,$S$71:$Z$75,T70+1)</f>
        <v>17</v>
      </c>
      <c r="U4" s="4">
        <f t="shared" si="1"/>
        <v>12</v>
      </c>
      <c r="V4" s="4">
        <f t="shared" si="1"/>
        <v>17</v>
      </c>
      <c r="W4" s="4">
        <f t="shared" si="1"/>
        <v>12</v>
      </c>
      <c r="X4" s="4">
        <f t="shared" si="1"/>
        <v>25</v>
      </c>
      <c r="Y4" s="4">
        <f t="shared" si="1"/>
        <v>17</v>
      </c>
      <c r="Z4" s="4">
        <f t="shared" si="1"/>
        <v>17</v>
      </c>
      <c r="AB4" s="52" t="str">
        <f>S4</f>
        <v>Taastõendamine</v>
      </c>
      <c r="AC4" s="4">
        <f>VLOOKUP($AB4,$AB$71:$AG$75,AC70+1)</f>
        <v>17</v>
      </c>
      <c r="AD4" s="4">
        <f>VLOOKUP($AB4,$AB$71:$AG$75,AD70+1)</f>
        <v>12</v>
      </c>
      <c r="AE4" s="4">
        <f>VLOOKUP($AB4,$AB$71:$AG$75,AE70+1)</f>
        <v>17</v>
      </c>
      <c r="AF4" s="4">
        <f>VLOOKUP($AB4,$AB$71:$AG$75,AF70+1)</f>
        <v>12</v>
      </c>
      <c r="AG4" s="4">
        <f>VLOOKUP($AB4,$AB$71:$AG$75,AG70+1)</f>
        <v>25</v>
      </c>
      <c r="AH4" s="37"/>
      <c r="AI4" s="52" t="str">
        <f>AB4</f>
        <v>Taastõendamine</v>
      </c>
      <c r="AJ4" s="4">
        <f t="shared" ref="AJ4:AO4" si="2">VLOOKUP($AI4,$AI$71:$AO$75,AJ70+1)</f>
        <v>17</v>
      </c>
      <c r="AK4" s="4">
        <f t="shared" si="2"/>
        <v>12</v>
      </c>
      <c r="AL4" s="4">
        <f t="shared" si="2"/>
        <v>17</v>
      </c>
      <c r="AM4" s="4">
        <f t="shared" si="2"/>
        <v>12</v>
      </c>
      <c r="AN4" s="4">
        <f t="shared" si="2"/>
        <v>17</v>
      </c>
      <c r="AO4" s="4">
        <f t="shared" si="2"/>
        <v>25</v>
      </c>
      <c r="AQ4" s="52" t="str">
        <f>AI4</f>
        <v>Taastõendamine</v>
      </c>
      <c r="AR4" s="4">
        <f>VLOOKUP($AQ4,$AQ$71:$AS$75,AR70+1)</f>
        <v>12</v>
      </c>
      <c r="AS4" s="4">
        <f>VLOOKUP($AQ4,$AQ$71:$AS$75,AS70+1)</f>
        <v>25</v>
      </c>
      <c r="AT4" s="38"/>
      <c r="AU4" s="52" t="str">
        <f>AQ4</f>
        <v>Taastõendamine</v>
      </c>
      <c r="AV4" s="4">
        <f>VLOOKUP($AU4,$AU$71:$AX$75,AV70+1)</f>
        <v>12</v>
      </c>
      <c r="AW4" s="4">
        <f>VLOOKUP($AU4,$AU$71:$AX$75,AW70+1)</f>
        <v>17</v>
      </c>
      <c r="AX4" s="4">
        <f>VLOOKUP($AU4,$AU$71:$AX$75,AX70+1)</f>
        <v>25</v>
      </c>
    </row>
    <row r="5" spans="1:50" ht="79.95" customHeight="1" thickBot="1" x14ac:dyDescent="0.35">
      <c r="A5" s="94"/>
      <c r="B5" s="93" t="s">
        <v>6</v>
      </c>
      <c r="C5" s="93" t="s">
        <v>3</v>
      </c>
      <c r="D5" s="93" t="s">
        <v>4</v>
      </c>
      <c r="E5" s="93" t="s">
        <v>10</v>
      </c>
      <c r="F5" s="93" t="s">
        <v>7</v>
      </c>
      <c r="G5" s="93" t="s">
        <v>5</v>
      </c>
      <c r="H5" s="93" t="s">
        <v>9</v>
      </c>
      <c r="I5" s="1" t="s">
        <v>8</v>
      </c>
      <c r="K5" s="3" t="s">
        <v>12</v>
      </c>
      <c r="L5" s="50" t="s">
        <v>37</v>
      </c>
      <c r="M5" s="50" t="s">
        <v>14</v>
      </c>
      <c r="N5" s="50" t="s">
        <v>41</v>
      </c>
      <c r="O5" s="50" t="s">
        <v>21</v>
      </c>
      <c r="P5" s="50" t="s">
        <v>39</v>
      </c>
      <c r="Q5" s="50" t="s">
        <v>22</v>
      </c>
      <c r="S5" s="3" t="s">
        <v>12</v>
      </c>
      <c r="T5" s="50" t="s">
        <v>37</v>
      </c>
      <c r="U5" s="50" t="s">
        <v>14</v>
      </c>
      <c r="V5" s="50" t="s">
        <v>41</v>
      </c>
      <c r="W5" s="50" t="s">
        <v>21</v>
      </c>
      <c r="X5" s="50" t="s">
        <v>39</v>
      </c>
      <c r="Y5" s="50" t="s">
        <v>40</v>
      </c>
      <c r="Z5" s="50" t="s">
        <v>22</v>
      </c>
      <c r="AB5" s="57" t="s">
        <v>12</v>
      </c>
      <c r="AC5" s="58" t="s">
        <v>37</v>
      </c>
      <c r="AD5" s="58" t="s">
        <v>14</v>
      </c>
      <c r="AE5" s="58" t="s">
        <v>41</v>
      </c>
      <c r="AF5" s="58" t="s">
        <v>21</v>
      </c>
      <c r="AG5" s="58" t="s">
        <v>39</v>
      </c>
      <c r="AH5" s="37"/>
      <c r="AI5" s="57" t="s">
        <v>12</v>
      </c>
      <c r="AJ5" s="58" t="s">
        <v>37</v>
      </c>
      <c r="AK5" s="58" t="s">
        <v>14</v>
      </c>
      <c r="AL5" s="58" t="s">
        <v>41</v>
      </c>
      <c r="AM5" s="58" t="s">
        <v>21</v>
      </c>
      <c r="AN5" s="58" t="s">
        <v>40</v>
      </c>
      <c r="AO5" s="58" t="s">
        <v>39</v>
      </c>
      <c r="AQ5" s="64" t="s">
        <v>12</v>
      </c>
      <c r="AR5" s="65" t="s">
        <v>21</v>
      </c>
      <c r="AS5" s="65" t="s">
        <v>39</v>
      </c>
      <c r="AT5" s="38"/>
      <c r="AU5" s="64" t="s">
        <v>12</v>
      </c>
      <c r="AV5" s="65" t="s">
        <v>21</v>
      </c>
      <c r="AW5" s="65" t="s">
        <v>40</v>
      </c>
      <c r="AX5" s="65" t="s">
        <v>39</v>
      </c>
    </row>
    <row r="6" spans="1:50" ht="14.55" customHeight="1" thickBot="1" x14ac:dyDescent="0.35">
      <c r="A6" s="95"/>
      <c r="B6" s="95"/>
      <c r="C6" s="95"/>
      <c r="D6" s="95"/>
      <c r="E6" s="95"/>
      <c r="F6" s="95"/>
      <c r="G6" s="95"/>
      <c r="H6" s="95"/>
      <c r="I6" s="34">
        <f>SUM(I7,I15,I23,I31,I39,I47,I55)</f>
        <v>0</v>
      </c>
      <c r="J6" s="5"/>
      <c r="K6" s="6">
        <f>SUM(K7,K15,K23,K31,K39,K47,K55)</f>
        <v>0</v>
      </c>
      <c r="L6" s="6">
        <f>SUM(L7,L15,L23,L31,L39,L47,L55)</f>
        <v>0</v>
      </c>
      <c r="M6" s="6">
        <f t="shared" ref="M6:Q6" si="3">SUM(M7,M15,M23,M31,M39,M47,M55)</f>
        <v>0</v>
      </c>
      <c r="N6" s="6">
        <f t="shared" si="3"/>
        <v>0</v>
      </c>
      <c r="O6" s="6">
        <f t="shared" si="3"/>
        <v>0</v>
      </c>
      <c r="P6" s="6">
        <f t="shared" si="3"/>
        <v>0</v>
      </c>
      <c r="Q6" s="6">
        <f t="shared" si="3"/>
        <v>0</v>
      </c>
      <c r="R6" s="7"/>
      <c r="S6" s="6">
        <f>SUM(S7,S15,S23,S31,S39,S47,S55)</f>
        <v>0</v>
      </c>
      <c r="T6" s="6">
        <f t="shared" ref="T6:Z6" si="4">SUM(T7,T15,T23,T31,T39,T47,T55)</f>
        <v>0</v>
      </c>
      <c r="U6" s="6">
        <f t="shared" si="4"/>
        <v>0</v>
      </c>
      <c r="V6" s="6">
        <f t="shared" si="4"/>
        <v>0</v>
      </c>
      <c r="W6" s="6">
        <f t="shared" si="4"/>
        <v>0</v>
      </c>
      <c r="X6" s="6">
        <f t="shared" si="4"/>
        <v>0</v>
      </c>
      <c r="Y6" s="6">
        <f t="shared" si="4"/>
        <v>0</v>
      </c>
      <c r="Z6" s="6">
        <f t="shared" si="4"/>
        <v>0</v>
      </c>
      <c r="AB6" s="6">
        <f>SUM(AB7,AB15,AB23,AB31,AB39,AB47,AB55)</f>
        <v>0</v>
      </c>
      <c r="AC6" s="6">
        <f t="shared" ref="AC6:AG6" si="5">SUM(AC7,AC15,AC23,AC31,AC39,AC47,AC55)</f>
        <v>0</v>
      </c>
      <c r="AD6" s="6">
        <f t="shared" si="5"/>
        <v>0</v>
      </c>
      <c r="AE6" s="6">
        <f t="shared" si="5"/>
        <v>0</v>
      </c>
      <c r="AF6" s="6">
        <f t="shared" si="5"/>
        <v>0</v>
      </c>
      <c r="AG6" s="6">
        <f t="shared" si="5"/>
        <v>0</v>
      </c>
      <c r="AH6" s="7"/>
      <c r="AI6" s="6">
        <f>SUM(AI7,AI15,AI23,AI31,AI39,AI47,AI55)</f>
        <v>0</v>
      </c>
      <c r="AJ6" s="6">
        <f t="shared" ref="AJ6:AO6" si="6">SUM(AJ7,AJ15,AJ23,AJ31,AJ39,AJ47,AJ55)</f>
        <v>0</v>
      </c>
      <c r="AK6" s="6">
        <f t="shared" si="6"/>
        <v>0</v>
      </c>
      <c r="AL6" s="6">
        <f t="shared" si="6"/>
        <v>0</v>
      </c>
      <c r="AM6" s="6">
        <f t="shared" si="6"/>
        <v>0</v>
      </c>
      <c r="AN6" s="6">
        <f t="shared" si="6"/>
        <v>0</v>
      </c>
      <c r="AO6" s="6">
        <f t="shared" si="6"/>
        <v>0</v>
      </c>
      <c r="AQ6" s="6">
        <f>SUM(AQ7,AQ15,AQ23,AQ31,AQ39,AQ47,AQ55)</f>
        <v>0</v>
      </c>
      <c r="AR6" s="6">
        <f t="shared" ref="AR6:AS6" si="7">SUM(AR7,AR15,AR23,AR31,AR39,AR47,AR55)</f>
        <v>0</v>
      </c>
      <c r="AS6" s="6">
        <f t="shared" si="7"/>
        <v>0</v>
      </c>
      <c r="AT6" s="7"/>
      <c r="AU6" s="6">
        <f>SUM(AU7,AU15,AU23,AU31,AU39,AU47,AU55)</f>
        <v>0</v>
      </c>
      <c r="AV6" s="6">
        <f t="shared" ref="AV6:AX6" si="8">SUM(AV7,AV15,AV23,AV31,AV39,AV47,AV55)</f>
        <v>0</v>
      </c>
      <c r="AW6" s="6">
        <f t="shared" si="8"/>
        <v>0</v>
      </c>
      <c r="AX6" s="6">
        <f t="shared" si="8"/>
        <v>0</v>
      </c>
    </row>
    <row r="7" spans="1:50" ht="16.05" customHeight="1" thickBot="1" x14ac:dyDescent="0.35">
      <c r="A7" s="91" t="str">
        <f>CONCATENATE("Aasta ",Koond!$A$9)</f>
        <v>Aasta 2013</v>
      </c>
      <c r="B7" s="92"/>
      <c r="C7" s="92"/>
      <c r="D7" s="92"/>
      <c r="E7" s="92"/>
      <c r="F7" s="92"/>
      <c r="G7" s="92"/>
      <c r="H7" s="92"/>
      <c r="I7" s="33">
        <f>SUM(I8:I14)</f>
        <v>0</v>
      </c>
      <c r="J7" s="5"/>
      <c r="K7" s="23">
        <f>SUM(K8:K14)</f>
        <v>0</v>
      </c>
      <c r="L7" s="23">
        <f t="shared" ref="L7:Q7" si="9">SUM(L8:L14)</f>
        <v>0</v>
      </c>
      <c r="M7" s="23">
        <f t="shared" si="9"/>
        <v>0</v>
      </c>
      <c r="N7" s="23">
        <f t="shared" si="9"/>
        <v>0</v>
      </c>
      <c r="O7" s="23">
        <f t="shared" si="9"/>
        <v>0</v>
      </c>
      <c r="P7" s="23">
        <f t="shared" ref="P7" si="10">SUM(P8:P14)</f>
        <v>0</v>
      </c>
      <c r="Q7" s="23">
        <f t="shared" si="9"/>
        <v>0</v>
      </c>
      <c r="R7" s="7"/>
      <c r="S7" s="23">
        <f>SUM(S8:S14)</f>
        <v>0</v>
      </c>
      <c r="T7" s="23">
        <f t="shared" ref="T7:Z7" si="11">SUM(T8:T14)</f>
        <v>0</v>
      </c>
      <c r="U7" s="23">
        <f t="shared" si="11"/>
        <v>0</v>
      </c>
      <c r="V7" s="23">
        <f t="shared" si="11"/>
        <v>0</v>
      </c>
      <c r="W7" s="23">
        <f t="shared" si="11"/>
        <v>0</v>
      </c>
      <c r="X7" s="23">
        <f t="shared" ref="X7" si="12">SUM(X8:X14)</f>
        <v>0</v>
      </c>
      <c r="Y7" s="23">
        <f t="shared" si="11"/>
        <v>0</v>
      </c>
      <c r="Z7" s="23">
        <f t="shared" si="11"/>
        <v>0</v>
      </c>
      <c r="AB7" s="23">
        <f>SUM(AB8:AB14)</f>
        <v>0</v>
      </c>
      <c r="AC7" s="23">
        <f t="shared" ref="AC7:AG7" si="13">SUM(AC8:AC14)</f>
        <v>0</v>
      </c>
      <c r="AD7" s="23">
        <f t="shared" si="13"/>
        <v>0</v>
      </c>
      <c r="AE7" s="23">
        <f t="shared" si="13"/>
        <v>0</v>
      </c>
      <c r="AF7" s="23">
        <f t="shared" si="13"/>
        <v>0</v>
      </c>
      <c r="AG7" s="23">
        <f t="shared" si="13"/>
        <v>0</v>
      </c>
      <c r="AH7" s="7"/>
      <c r="AI7" s="23">
        <f>SUM(AI8:AI14)</f>
        <v>0</v>
      </c>
      <c r="AJ7" s="23">
        <f t="shared" ref="AJ7:AO7" si="14">SUM(AJ8:AJ14)</f>
        <v>0</v>
      </c>
      <c r="AK7" s="23">
        <f t="shared" si="14"/>
        <v>0</v>
      </c>
      <c r="AL7" s="23">
        <f t="shared" si="14"/>
        <v>0</v>
      </c>
      <c r="AM7" s="23">
        <f t="shared" si="14"/>
        <v>0</v>
      </c>
      <c r="AN7" s="23">
        <f t="shared" si="14"/>
        <v>0</v>
      </c>
      <c r="AO7" s="23">
        <f t="shared" si="14"/>
        <v>0</v>
      </c>
      <c r="AQ7" s="23">
        <f>SUM(AQ8:AQ14)</f>
        <v>0</v>
      </c>
      <c r="AR7" s="23">
        <f t="shared" ref="AR7:AS7" si="15">SUM(AR8:AR14)</f>
        <v>0</v>
      </c>
      <c r="AS7" s="23">
        <f t="shared" si="15"/>
        <v>0</v>
      </c>
      <c r="AT7" s="7"/>
      <c r="AU7" s="23">
        <f>SUM(AU8:AU14)</f>
        <v>0</v>
      </c>
      <c r="AV7" s="23">
        <f t="shared" ref="AV7:AX7" si="16">SUM(AV8:AV14)</f>
        <v>0</v>
      </c>
      <c r="AW7" s="23">
        <f t="shared" si="16"/>
        <v>0</v>
      </c>
      <c r="AX7" s="23">
        <f t="shared" si="16"/>
        <v>0</v>
      </c>
    </row>
    <row r="8" spans="1:50" s="12" customFormat="1" ht="31.95" customHeight="1" x14ac:dyDescent="0.3">
      <c r="A8" s="8"/>
      <c r="B8" s="9"/>
      <c r="C8" s="9"/>
      <c r="D8" s="9"/>
      <c r="E8" s="9"/>
      <c r="F8" s="9"/>
      <c r="G8" s="9"/>
      <c r="H8" s="9"/>
      <c r="I8" s="19">
        <f t="shared" ref="I8:I14" si="17">SUM(K8,S8,AB8,AI8,AQ8,AU8)</f>
        <v>0</v>
      </c>
      <c r="J8" s="10"/>
      <c r="K8" s="21">
        <f>SUM(L8:Q8)</f>
        <v>0</v>
      </c>
      <c r="L8" s="22"/>
      <c r="M8" s="22"/>
      <c r="N8" s="22"/>
      <c r="O8" s="22"/>
      <c r="P8" s="22"/>
      <c r="Q8" s="24"/>
      <c r="R8" s="11"/>
      <c r="S8" s="21">
        <f>SUM(T8:Z8)</f>
        <v>0</v>
      </c>
      <c r="T8" s="22"/>
      <c r="U8" s="22"/>
      <c r="V8" s="22"/>
      <c r="W8" s="22"/>
      <c r="X8" s="53"/>
      <c r="Y8" s="53"/>
      <c r="Z8" s="24"/>
      <c r="AB8" s="59">
        <f>SUM(AC8:AG8)</f>
        <v>0</v>
      </c>
      <c r="AC8" s="22"/>
      <c r="AD8" s="22"/>
      <c r="AE8" s="22"/>
      <c r="AF8" s="22"/>
      <c r="AG8" s="24"/>
      <c r="AH8" s="11"/>
      <c r="AI8" s="59">
        <f>SUM(AJ8:AO8)</f>
        <v>0</v>
      </c>
      <c r="AJ8" s="22"/>
      <c r="AK8" s="22"/>
      <c r="AL8" s="22"/>
      <c r="AM8" s="22"/>
      <c r="AN8" s="53"/>
      <c r="AO8" s="24"/>
      <c r="AQ8" s="67">
        <f t="shared" ref="AQ8:AQ14" si="18">SUM(AR8:AS8)</f>
        <v>0</v>
      </c>
      <c r="AR8" s="22"/>
      <c r="AS8" s="24"/>
      <c r="AT8" s="11"/>
      <c r="AU8" s="67">
        <f t="shared" ref="AU8:AU14" si="19">SUM(AV8:AX8)</f>
        <v>0</v>
      </c>
      <c r="AV8" s="22"/>
      <c r="AW8" s="53"/>
      <c r="AX8" s="24"/>
    </row>
    <row r="9" spans="1:50" s="12" customFormat="1" ht="31.95" customHeight="1" x14ac:dyDescent="0.3">
      <c r="A9" s="13"/>
      <c r="B9" s="14"/>
      <c r="C9" s="14"/>
      <c r="D9" s="14"/>
      <c r="E9" s="14"/>
      <c r="F9" s="14"/>
      <c r="G9" s="14"/>
      <c r="H9" s="14"/>
      <c r="I9" s="20">
        <f t="shared" si="17"/>
        <v>0</v>
      </c>
      <c r="J9" s="10"/>
      <c r="K9" s="15">
        <f t="shared" ref="K9:K14" si="20">SUM(L9:Q9)</f>
        <v>0</v>
      </c>
      <c r="L9" s="25"/>
      <c r="M9" s="25"/>
      <c r="N9" s="25"/>
      <c r="O9" s="25"/>
      <c r="P9" s="25"/>
      <c r="Q9" s="26"/>
      <c r="R9" s="11"/>
      <c r="S9" s="15">
        <f t="shared" ref="S9:S14" si="21">SUM(T9:Z9)</f>
        <v>0</v>
      </c>
      <c r="T9" s="25"/>
      <c r="U9" s="25"/>
      <c r="V9" s="25"/>
      <c r="W9" s="25"/>
      <c r="X9" s="54"/>
      <c r="Y9" s="54"/>
      <c r="Z9" s="26"/>
      <c r="AB9" s="60">
        <f t="shared" ref="AB9:AB14" si="22">SUM(AC9:AG9)</f>
        <v>0</v>
      </c>
      <c r="AC9" s="25"/>
      <c r="AD9" s="25"/>
      <c r="AE9" s="25"/>
      <c r="AF9" s="25"/>
      <c r="AG9" s="26"/>
      <c r="AH9" s="11"/>
      <c r="AI9" s="60">
        <f t="shared" ref="AI9:AI14" si="23">SUM(AJ9:AO9)</f>
        <v>0</v>
      </c>
      <c r="AJ9" s="25"/>
      <c r="AK9" s="25"/>
      <c r="AL9" s="25"/>
      <c r="AM9" s="25"/>
      <c r="AN9" s="54"/>
      <c r="AO9" s="26"/>
      <c r="AQ9" s="68">
        <f t="shared" si="18"/>
        <v>0</v>
      </c>
      <c r="AR9" s="25"/>
      <c r="AS9" s="26"/>
      <c r="AT9" s="11"/>
      <c r="AU9" s="68">
        <f t="shared" si="19"/>
        <v>0</v>
      </c>
      <c r="AV9" s="25"/>
      <c r="AW9" s="54"/>
      <c r="AX9" s="26"/>
    </row>
    <row r="10" spans="1:50" s="12" customFormat="1" ht="31.95" customHeight="1" x14ac:dyDescent="0.3">
      <c r="A10" s="13"/>
      <c r="B10" s="14"/>
      <c r="C10" s="14"/>
      <c r="D10" s="14"/>
      <c r="E10" s="14"/>
      <c r="F10" s="14"/>
      <c r="G10" s="14"/>
      <c r="H10" s="14"/>
      <c r="I10" s="20">
        <f t="shared" si="17"/>
        <v>0</v>
      </c>
      <c r="J10" s="10"/>
      <c r="K10" s="15">
        <f t="shared" si="20"/>
        <v>0</v>
      </c>
      <c r="L10" s="25"/>
      <c r="M10" s="25"/>
      <c r="N10" s="25"/>
      <c r="O10" s="25"/>
      <c r="P10" s="25"/>
      <c r="Q10" s="26"/>
      <c r="R10" s="11"/>
      <c r="S10" s="15">
        <f t="shared" si="21"/>
        <v>0</v>
      </c>
      <c r="T10" s="25"/>
      <c r="U10" s="25"/>
      <c r="V10" s="25"/>
      <c r="W10" s="25"/>
      <c r="X10" s="54"/>
      <c r="Y10" s="54"/>
      <c r="Z10" s="26"/>
      <c r="AB10" s="60">
        <f t="shared" si="22"/>
        <v>0</v>
      </c>
      <c r="AC10" s="25"/>
      <c r="AD10" s="25"/>
      <c r="AE10" s="25"/>
      <c r="AF10" s="25"/>
      <c r="AG10" s="26"/>
      <c r="AH10" s="11"/>
      <c r="AI10" s="60">
        <f t="shared" si="23"/>
        <v>0</v>
      </c>
      <c r="AJ10" s="25"/>
      <c r="AK10" s="25"/>
      <c r="AL10" s="25"/>
      <c r="AM10" s="25"/>
      <c r="AN10" s="54"/>
      <c r="AO10" s="26"/>
      <c r="AQ10" s="68">
        <f t="shared" si="18"/>
        <v>0</v>
      </c>
      <c r="AR10" s="25"/>
      <c r="AS10" s="26"/>
      <c r="AT10" s="11"/>
      <c r="AU10" s="68">
        <f t="shared" si="19"/>
        <v>0</v>
      </c>
      <c r="AV10" s="25"/>
      <c r="AW10" s="54"/>
      <c r="AX10" s="26"/>
    </row>
    <row r="11" spans="1:50" s="12" customFormat="1" ht="31.95" customHeight="1" x14ac:dyDescent="0.3">
      <c r="A11" s="13"/>
      <c r="B11" s="14"/>
      <c r="C11" s="14"/>
      <c r="D11" s="14"/>
      <c r="E11" s="14"/>
      <c r="F11" s="14"/>
      <c r="G11" s="14"/>
      <c r="H11" s="14"/>
      <c r="I11" s="20">
        <f t="shared" si="17"/>
        <v>0</v>
      </c>
      <c r="J11" s="10"/>
      <c r="K11" s="15">
        <f t="shared" si="20"/>
        <v>0</v>
      </c>
      <c r="L11" s="25"/>
      <c r="M11" s="25"/>
      <c r="N11" s="25"/>
      <c r="O11" s="25"/>
      <c r="P11" s="25"/>
      <c r="Q11" s="26"/>
      <c r="R11" s="11"/>
      <c r="S11" s="15">
        <f t="shared" si="21"/>
        <v>0</v>
      </c>
      <c r="T11" s="25"/>
      <c r="U11" s="25"/>
      <c r="V11" s="25"/>
      <c r="W11" s="25"/>
      <c r="X11" s="54"/>
      <c r="Y11" s="54"/>
      <c r="Z11" s="26"/>
      <c r="AB11" s="60">
        <f t="shared" si="22"/>
        <v>0</v>
      </c>
      <c r="AC11" s="25"/>
      <c r="AD11" s="25"/>
      <c r="AE11" s="25"/>
      <c r="AF11" s="25"/>
      <c r="AG11" s="26"/>
      <c r="AH11" s="11"/>
      <c r="AI11" s="60">
        <f t="shared" si="23"/>
        <v>0</v>
      </c>
      <c r="AJ11" s="25"/>
      <c r="AK11" s="25"/>
      <c r="AL11" s="25"/>
      <c r="AM11" s="25"/>
      <c r="AN11" s="54"/>
      <c r="AO11" s="26"/>
      <c r="AQ11" s="68">
        <f t="shared" si="18"/>
        <v>0</v>
      </c>
      <c r="AR11" s="25"/>
      <c r="AS11" s="26"/>
      <c r="AT11" s="11"/>
      <c r="AU11" s="68">
        <f t="shared" si="19"/>
        <v>0</v>
      </c>
      <c r="AV11" s="25"/>
      <c r="AW11" s="54"/>
      <c r="AX11" s="26"/>
    </row>
    <row r="12" spans="1:50" s="12" customFormat="1" ht="31.95" customHeight="1" x14ac:dyDescent="0.3">
      <c r="A12" s="13"/>
      <c r="B12" s="14"/>
      <c r="C12" s="14"/>
      <c r="D12" s="14"/>
      <c r="E12" s="14"/>
      <c r="F12" s="14"/>
      <c r="G12" s="14"/>
      <c r="H12" s="14"/>
      <c r="I12" s="20">
        <f t="shared" si="17"/>
        <v>0</v>
      </c>
      <c r="J12" s="10"/>
      <c r="K12" s="15">
        <f t="shared" si="20"/>
        <v>0</v>
      </c>
      <c r="L12" s="25"/>
      <c r="M12" s="25"/>
      <c r="N12" s="25"/>
      <c r="O12" s="25"/>
      <c r="P12" s="25"/>
      <c r="Q12" s="26"/>
      <c r="R12" s="11"/>
      <c r="S12" s="15">
        <f t="shared" si="21"/>
        <v>0</v>
      </c>
      <c r="T12" s="25"/>
      <c r="U12" s="25"/>
      <c r="V12" s="25"/>
      <c r="W12" s="25"/>
      <c r="X12" s="54"/>
      <c r="Y12" s="54"/>
      <c r="Z12" s="26"/>
      <c r="AB12" s="60">
        <f t="shared" si="22"/>
        <v>0</v>
      </c>
      <c r="AC12" s="25"/>
      <c r="AD12" s="25"/>
      <c r="AE12" s="25"/>
      <c r="AF12" s="25"/>
      <c r="AG12" s="26"/>
      <c r="AH12" s="11"/>
      <c r="AI12" s="60">
        <f t="shared" si="23"/>
        <v>0</v>
      </c>
      <c r="AJ12" s="25"/>
      <c r="AK12" s="25"/>
      <c r="AL12" s="25"/>
      <c r="AM12" s="25"/>
      <c r="AN12" s="54"/>
      <c r="AO12" s="26"/>
      <c r="AQ12" s="68">
        <f t="shared" si="18"/>
        <v>0</v>
      </c>
      <c r="AR12" s="25"/>
      <c r="AS12" s="26"/>
      <c r="AT12" s="11"/>
      <c r="AU12" s="68">
        <f t="shared" si="19"/>
        <v>0</v>
      </c>
      <c r="AV12" s="25"/>
      <c r="AW12" s="54"/>
      <c r="AX12" s="26"/>
    </row>
    <row r="13" spans="1:50" s="12" customFormat="1" ht="31.95" customHeight="1" x14ac:dyDescent="0.3">
      <c r="A13" s="13"/>
      <c r="B13" s="14"/>
      <c r="C13" s="14"/>
      <c r="D13" s="14"/>
      <c r="E13" s="14"/>
      <c r="F13" s="14"/>
      <c r="G13" s="14"/>
      <c r="H13" s="14"/>
      <c r="I13" s="20">
        <f t="shared" si="17"/>
        <v>0</v>
      </c>
      <c r="J13" s="10"/>
      <c r="K13" s="15">
        <f t="shared" si="20"/>
        <v>0</v>
      </c>
      <c r="L13" s="25"/>
      <c r="M13" s="25"/>
      <c r="N13" s="25"/>
      <c r="O13" s="25"/>
      <c r="P13" s="25"/>
      <c r="Q13" s="26"/>
      <c r="R13" s="11"/>
      <c r="S13" s="15">
        <f t="shared" si="21"/>
        <v>0</v>
      </c>
      <c r="T13" s="25"/>
      <c r="U13" s="25"/>
      <c r="V13" s="25"/>
      <c r="W13" s="25"/>
      <c r="X13" s="54"/>
      <c r="Y13" s="54"/>
      <c r="Z13" s="26"/>
      <c r="AB13" s="60">
        <f t="shared" si="22"/>
        <v>0</v>
      </c>
      <c r="AC13" s="25"/>
      <c r="AD13" s="25"/>
      <c r="AE13" s="25"/>
      <c r="AF13" s="25"/>
      <c r="AG13" s="26"/>
      <c r="AH13" s="11"/>
      <c r="AI13" s="60">
        <f t="shared" si="23"/>
        <v>0</v>
      </c>
      <c r="AJ13" s="25"/>
      <c r="AK13" s="25"/>
      <c r="AL13" s="25"/>
      <c r="AM13" s="25"/>
      <c r="AN13" s="54"/>
      <c r="AO13" s="26"/>
      <c r="AQ13" s="68">
        <f t="shared" si="18"/>
        <v>0</v>
      </c>
      <c r="AR13" s="25"/>
      <c r="AS13" s="26"/>
      <c r="AT13" s="11"/>
      <c r="AU13" s="68">
        <f t="shared" si="19"/>
        <v>0</v>
      </c>
      <c r="AV13" s="25"/>
      <c r="AW13" s="54"/>
      <c r="AX13" s="26"/>
    </row>
    <row r="14" spans="1:50" s="12" customFormat="1" ht="31.95" customHeight="1" thickBot="1" x14ac:dyDescent="0.35">
      <c r="A14" s="13"/>
      <c r="B14" s="14"/>
      <c r="C14" s="14"/>
      <c r="D14" s="14"/>
      <c r="E14" s="14"/>
      <c r="F14" s="14"/>
      <c r="G14" s="14"/>
      <c r="H14" s="14"/>
      <c r="I14" s="20">
        <f t="shared" si="17"/>
        <v>0</v>
      </c>
      <c r="J14" s="10"/>
      <c r="K14" s="15">
        <f t="shared" si="20"/>
        <v>0</v>
      </c>
      <c r="L14" s="25"/>
      <c r="M14" s="25"/>
      <c r="N14" s="25"/>
      <c r="O14" s="25"/>
      <c r="P14" s="25"/>
      <c r="Q14" s="26"/>
      <c r="R14" s="11"/>
      <c r="S14" s="15">
        <f t="shared" si="21"/>
        <v>0</v>
      </c>
      <c r="T14" s="25"/>
      <c r="U14" s="25"/>
      <c r="V14" s="25"/>
      <c r="W14" s="25"/>
      <c r="X14" s="54"/>
      <c r="Y14" s="54"/>
      <c r="Z14" s="26"/>
      <c r="AB14" s="60">
        <f t="shared" si="22"/>
        <v>0</v>
      </c>
      <c r="AC14" s="25"/>
      <c r="AD14" s="25"/>
      <c r="AE14" s="25"/>
      <c r="AF14" s="25"/>
      <c r="AG14" s="26"/>
      <c r="AH14" s="11"/>
      <c r="AI14" s="60">
        <f t="shared" si="23"/>
        <v>0</v>
      </c>
      <c r="AJ14" s="25"/>
      <c r="AK14" s="25"/>
      <c r="AL14" s="25"/>
      <c r="AM14" s="25"/>
      <c r="AN14" s="54"/>
      <c r="AO14" s="26"/>
      <c r="AQ14" s="68">
        <f t="shared" si="18"/>
        <v>0</v>
      </c>
      <c r="AR14" s="25"/>
      <c r="AS14" s="26"/>
      <c r="AT14" s="11"/>
      <c r="AU14" s="68">
        <f t="shared" si="19"/>
        <v>0</v>
      </c>
      <c r="AV14" s="25"/>
      <c r="AW14" s="54"/>
      <c r="AX14" s="26"/>
    </row>
    <row r="15" spans="1:50" s="12" customFormat="1" ht="16.05" customHeight="1" thickBot="1" x14ac:dyDescent="0.35">
      <c r="A15" s="91" t="str">
        <f>CONCATENATE("Aasta ",Koond!$A$10)</f>
        <v>Aasta 2014</v>
      </c>
      <c r="B15" s="92"/>
      <c r="C15" s="92"/>
      <c r="D15" s="92"/>
      <c r="E15" s="92"/>
      <c r="F15" s="92"/>
      <c r="G15" s="92"/>
      <c r="H15" s="92"/>
      <c r="I15" s="33">
        <f>SUM(I16:I22)</f>
        <v>0</v>
      </c>
      <c r="J15" s="5"/>
      <c r="K15" s="23">
        <f>SUM(K16:K22)</f>
        <v>0</v>
      </c>
      <c r="L15" s="23">
        <f t="shared" ref="L15" si="24">SUM(L16:L22)</f>
        <v>0</v>
      </c>
      <c r="M15" s="23">
        <f t="shared" ref="M15" si="25">SUM(M16:M22)</f>
        <v>0</v>
      </c>
      <c r="N15" s="23">
        <f t="shared" ref="N15" si="26">SUM(N16:N22)</f>
        <v>0</v>
      </c>
      <c r="O15" s="23">
        <f t="shared" ref="O15:P15" si="27">SUM(O16:O22)</f>
        <v>0</v>
      </c>
      <c r="P15" s="23">
        <f t="shared" si="27"/>
        <v>0</v>
      </c>
      <c r="Q15" s="23">
        <f t="shared" ref="Q15" si="28">SUM(Q16:Q22)</f>
        <v>0</v>
      </c>
      <c r="R15" s="7"/>
      <c r="S15" s="23">
        <f>SUM(S16:S22)</f>
        <v>0</v>
      </c>
      <c r="T15" s="23">
        <f t="shared" ref="T15:Z15" si="29">SUM(T16:T22)</f>
        <v>0</v>
      </c>
      <c r="U15" s="23">
        <f t="shared" si="29"/>
        <v>0</v>
      </c>
      <c r="V15" s="23">
        <f t="shared" si="29"/>
        <v>0</v>
      </c>
      <c r="W15" s="23">
        <f t="shared" si="29"/>
        <v>0</v>
      </c>
      <c r="X15" s="23">
        <f t="shared" si="29"/>
        <v>0</v>
      </c>
      <c r="Y15" s="23">
        <f t="shared" si="29"/>
        <v>0</v>
      </c>
      <c r="Z15" s="23">
        <f t="shared" si="29"/>
        <v>0</v>
      </c>
      <c r="AB15" s="23">
        <f>SUM(AB16:AB22)</f>
        <v>0</v>
      </c>
      <c r="AC15" s="23">
        <f t="shared" ref="AC15:AG15" si="30">SUM(AC16:AC22)</f>
        <v>0</v>
      </c>
      <c r="AD15" s="23">
        <f t="shared" si="30"/>
        <v>0</v>
      </c>
      <c r="AE15" s="23">
        <f t="shared" si="30"/>
        <v>0</v>
      </c>
      <c r="AF15" s="23">
        <f t="shared" si="30"/>
        <v>0</v>
      </c>
      <c r="AG15" s="23">
        <f t="shared" si="30"/>
        <v>0</v>
      </c>
      <c r="AH15" s="7"/>
      <c r="AI15" s="23">
        <f>SUM(AI16:AI22)</f>
        <v>0</v>
      </c>
      <c r="AJ15" s="23">
        <f t="shared" ref="AJ15:AO15" si="31">SUM(AJ16:AJ22)</f>
        <v>0</v>
      </c>
      <c r="AK15" s="23">
        <f t="shared" si="31"/>
        <v>0</v>
      </c>
      <c r="AL15" s="23">
        <f t="shared" si="31"/>
        <v>0</v>
      </c>
      <c r="AM15" s="23">
        <f t="shared" si="31"/>
        <v>0</v>
      </c>
      <c r="AN15" s="23">
        <f t="shared" si="31"/>
        <v>0</v>
      </c>
      <c r="AO15" s="23">
        <f t="shared" si="31"/>
        <v>0</v>
      </c>
      <c r="AQ15" s="23">
        <f>SUM(AQ16:AQ22)</f>
        <v>0</v>
      </c>
      <c r="AR15" s="23">
        <f t="shared" ref="AR15:AS15" si="32">SUM(AR16:AR22)</f>
        <v>0</v>
      </c>
      <c r="AS15" s="23">
        <f t="shared" si="32"/>
        <v>0</v>
      </c>
      <c r="AT15" s="7"/>
      <c r="AU15" s="23">
        <f>SUM(AU16:AU22)</f>
        <v>0</v>
      </c>
      <c r="AV15" s="23">
        <f t="shared" ref="AV15:AX15" si="33">SUM(AV16:AV22)</f>
        <v>0</v>
      </c>
      <c r="AW15" s="23">
        <f t="shared" si="33"/>
        <v>0</v>
      </c>
      <c r="AX15" s="23">
        <f t="shared" si="33"/>
        <v>0</v>
      </c>
    </row>
    <row r="16" spans="1:50" s="12" customFormat="1" ht="31.95" customHeight="1" x14ac:dyDescent="0.3">
      <c r="A16" s="13"/>
      <c r="B16" s="14"/>
      <c r="C16" s="14"/>
      <c r="D16" s="14"/>
      <c r="E16" s="14"/>
      <c r="F16" s="14"/>
      <c r="G16" s="14"/>
      <c r="H16" s="14"/>
      <c r="I16" s="19">
        <f t="shared" ref="I16:I22" si="34">SUM(K16,S16,AB16,AI16,AQ16,AU16)</f>
        <v>0</v>
      </c>
      <c r="J16" s="10"/>
      <c r="K16" s="15">
        <f>SUM(L16:Q16)</f>
        <v>0</v>
      </c>
      <c r="L16" s="25"/>
      <c r="M16" s="25"/>
      <c r="N16" s="25"/>
      <c r="O16" s="25"/>
      <c r="P16" s="25"/>
      <c r="Q16" s="26"/>
      <c r="R16" s="11"/>
      <c r="S16" s="15">
        <f>SUM(T16:Z16)</f>
        <v>0</v>
      </c>
      <c r="T16" s="25"/>
      <c r="U16" s="25"/>
      <c r="V16" s="25"/>
      <c r="W16" s="25"/>
      <c r="X16" s="54"/>
      <c r="Y16" s="54"/>
      <c r="Z16" s="26"/>
      <c r="AB16" s="60">
        <f>SUM(AC16:AG16)</f>
        <v>0</v>
      </c>
      <c r="AC16" s="25"/>
      <c r="AD16" s="25"/>
      <c r="AE16" s="25"/>
      <c r="AF16" s="25"/>
      <c r="AG16" s="26"/>
      <c r="AH16" s="11"/>
      <c r="AI16" s="60">
        <f>SUM(AJ16:AO16)</f>
        <v>0</v>
      </c>
      <c r="AJ16" s="25"/>
      <c r="AK16" s="25"/>
      <c r="AL16" s="25"/>
      <c r="AM16" s="25"/>
      <c r="AN16" s="54"/>
      <c r="AO16" s="26"/>
      <c r="AQ16" s="68">
        <f t="shared" ref="AQ16:AQ22" si="35">SUM(AR16:AS16)</f>
        <v>0</v>
      </c>
      <c r="AR16" s="25"/>
      <c r="AS16" s="26"/>
      <c r="AT16" s="11"/>
      <c r="AU16" s="68">
        <f t="shared" ref="AU16:AU22" si="36">SUM(AV16:AX16)</f>
        <v>0</v>
      </c>
      <c r="AV16" s="25"/>
      <c r="AW16" s="54"/>
      <c r="AX16" s="26"/>
    </row>
    <row r="17" spans="1:50" s="12" customFormat="1" ht="31.95" customHeight="1" x14ac:dyDescent="0.3">
      <c r="A17" s="13"/>
      <c r="B17" s="14"/>
      <c r="C17" s="14"/>
      <c r="D17" s="14"/>
      <c r="E17" s="14"/>
      <c r="F17" s="14"/>
      <c r="G17" s="14"/>
      <c r="H17" s="14"/>
      <c r="I17" s="20">
        <f t="shared" si="34"/>
        <v>0</v>
      </c>
      <c r="J17" s="10"/>
      <c r="K17" s="15">
        <f t="shared" ref="K17:K22" si="37">SUM(L17:Q17)</f>
        <v>0</v>
      </c>
      <c r="L17" s="25"/>
      <c r="M17" s="25"/>
      <c r="N17" s="25"/>
      <c r="O17" s="25"/>
      <c r="P17" s="25"/>
      <c r="Q17" s="26"/>
      <c r="R17" s="11"/>
      <c r="S17" s="15">
        <f t="shared" ref="S17:S22" si="38">SUM(T17:Z17)</f>
        <v>0</v>
      </c>
      <c r="T17" s="25"/>
      <c r="U17" s="25"/>
      <c r="V17" s="25"/>
      <c r="W17" s="25"/>
      <c r="X17" s="54"/>
      <c r="Y17" s="54"/>
      <c r="Z17" s="26"/>
      <c r="AB17" s="60">
        <f t="shared" ref="AB17:AB22" si="39">SUM(AC17:AG17)</f>
        <v>0</v>
      </c>
      <c r="AC17" s="25"/>
      <c r="AD17" s="25"/>
      <c r="AE17" s="25"/>
      <c r="AF17" s="25"/>
      <c r="AG17" s="26"/>
      <c r="AH17" s="11"/>
      <c r="AI17" s="60">
        <f t="shared" ref="AI17:AI22" si="40">SUM(AJ17:AO17)</f>
        <v>0</v>
      </c>
      <c r="AJ17" s="25"/>
      <c r="AK17" s="25"/>
      <c r="AL17" s="25"/>
      <c r="AM17" s="25"/>
      <c r="AN17" s="54"/>
      <c r="AO17" s="26"/>
      <c r="AQ17" s="68">
        <f t="shared" si="35"/>
        <v>0</v>
      </c>
      <c r="AR17" s="25"/>
      <c r="AS17" s="26"/>
      <c r="AT17" s="11"/>
      <c r="AU17" s="68">
        <f t="shared" si="36"/>
        <v>0</v>
      </c>
      <c r="AV17" s="25"/>
      <c r="AW17" s="54"/>
      <c r="AX17" s="26"/>
    </row>
    <row r="18" spans="1:50" s="12" customFormat="1" ht="31.95" customHeight="1" x14ac:dyDescent="0.3">
      <c r="A18" s="13"/>
      <c r="B18" s="14"/>
      <c r="C18" s="14"/>
      <c r="D18" s="14"/>
      <c r="E18" s="14"/>
      <c r="F18" s="14"/>
      <c r="G18" s="14"/>
      <c r="H18" s="14"/>
      <c r="I18" s="20">
        <f t="shared" si="34"/>
        <v>0</v>
      </c>
      <c r="J18" s="10"/>
      <c r="K18" s="15">
        <f t="shared" si="37"/>
        <v>0</v>
      </c>
      <c r="L18" s="25"/>
      <c r="M18" s="25"/>
      <c r="N18" s="25"/>
      <c r="O18" s="25"/>
      <c r="P18" s="25"/>
      <c r="Q18" s="26"/>
      <c r="R18" s="11"/>
      <c r="S18" s="15">
        <f t="shared" si="38"/>
        <v>0</v>
      </c>
      <c r="T18" s="25"/>
      <c r="U18" s="25"/>
      <c r="V18" s="25"/>
      <c r="W18" s="25"/>
      <c r="X18" s="54"/>
      <c r="Y18" s="54"/>
      <c r="Z18" s="26"/>
      <c r="AB18" s="60">
        <f t="shared" si="39"/>
        <v>0</v>
      </c>
      <c r="AC18" s="25"/>
      <c r="AD18" s="25"/>
      <c r="AE18" s="25"/>
      <c r="AF18" s="25"/>
      <c r="AG18" s="26"/>
      <c r="AH18" s="11"/>
      <c r="AI18" s="60">
        <f t="shared" si="40"/>
        <v>0</v>
      </c>
      <c r="AJ18" s="25"/>
      <c r="AK18" s="25"/>
      <c r="AL18" s="25"/>
      <c r="AM18" s="25"/>
      <c r="AN18" s="54"/>
      <c r="AO18" s="26"/>
      <c r="AQ18" s="68">
        <f t="shared" si="35"/>
        <v>0</v>
      </c>
      <c r="AR18" s="25"/>
      <c r="AS18" s="26"/>
      <c r="AT18" s="11"/>
      <c r="AU18" s="68">
        <f t="shared" si="36"/>
        <v>0</v>
      </c>
      <c r="AV18" s="25"/>
      <c r="AW18" s="54"/>
      <c r="AX18" s="26"/>
    </row>
    <row r="19" spans="1:50" s="12" customFormat="1" ht="31.95" customHeight="1" x14ac:dyDescent="0.3">
      <c r="A19" s="13"/>
      <c r="B19" s="14"/>
      <c r="C19" s="14"/>
      <c r="D19" s="14"/>
      <c r="E19" s="14"/>
      <c r="F19" s="14"/>
      <c r="G19" s="14"/>
      <c r="H19" s="14"/>
      <c r="I19" s="20">
        <f t="shared" si="34"/>
        <v>0</v>
      </c>
      <c r="J19" s="10"/>
      <c r="K19" s="15">
        <f t="shared" si="37"/>
        <v>0</v>
      </c>
      <c r="L19" s="25"/>
      <c r="M19" s="25"/>
      <c r="N19" s="25"/>
      <c r="O19" s="25"/>
      <c r="P19" s="25"/>
      <c r="Q19" s="26"/>
      <c r="R19" s="11"/>
      <c r="S19" s="15">
        <f t="shared" si="38"/>
        <v>0</v>
      </c>
      <c r="T19" s="25"/>
      <c r="U19" s="25"/>
      <c r="V19" s="25"/>
      <c r="W19" s="25"/>
      <c r="X19" s="54"/>
      <c r="Y19" s="54"/>
      <c r="Z19" s="26"/>
      <c r="AB19" s="60">
        <f t="shared" si="39"/>
        <v>0</v>
      </c>
      <c r="AC19" s="25"/>
      <c r="AD19" s="25"/>
      <c r="AE19" s="25"/>
      <c r="AF19" s="25"/>
      <c r="AG19" s="26"/>
      <c r="AH19" s="11"/>
      <c r="AI19" s="60">
        <f t="shared" si="40"/>
        <v>0</v>
      </c>
      <c r="AJ19" s="25"/>
      <c r="AK19" s="25"/>
      <c r="AL19" s="25"/>
      <c r="AM19" s="25"/>
      <c r="AN19" s="54"/>
      <c r="AO19" s="26"/>
      <c r="AQ19" s="68">
        <f t="shared" si="35"/>
        <v>0</v>
      </c>
      <c r="AR19" s="25"/>
      <c r="AS19" s="26"/>
      <c r="AT19" s="11"/>
      <c r="AU19" s="68">
        <f t="shared" si="36"/>
        <v>0</v>
      </c>
      <c r="AV19" s="25"/>
      <c r="AW19" s="54"/>
      <c r="AX19" s="26"/>
    </row>
    <row r="20" spans="1:50" s="12" customFormat="1" ht="31.95" customHeight="1" x14ac:dyDescent="0.3">
      <c r="A20" s="13"/>
      <c r="B20" s="14"/>
      <c r="C20" s="14"/>
      <c r="D20" s="14"/>
      <c r="E20" s="14"/>
      <c r="F20" s="14"/>
      <c r="G20" s="14"/>
      <c r="H20" s="14"/>
      <c r="I20" s="20">
        <f t="shared" si="34"/>
        <v>0</v>
      </c>
      <c r="J20" s="10"/>
      <c r="K20" s="15">
        <f t="shared" si="37"/>
        <v>0</v>
      </c>
      <c r="L20" s="25"/>
      <c r="M20" s="25"/>
      <c r="N20" s="25"/>
      <c r="O20" s="25"/>
      <c r="P20" s="25"/>
      <c r="Q20" s="26"/>
      <c r="R20" s="11"/>
      <c r="S20" s="15">
        <f t="shared" si="38"/>
        <v>0</v>
      </c>
      <c r="T20" s="25"/>
      <c r="U20" s="25"/>
      <c r="V20" s="25"/>
      <c r="W20" s="25"/>
      <c r="X20" s="54"/>
      <c r="Y20" s="54"/>
      <c r="Z20" s="26"/>
      <c r="AB20" s="60">
        <f t="shared" si="39"/>
        <v>0</v>
      </c>
      <c r="AC20" s="25"/>
      <c r="AD20" s="25"/>
      <c r="AE20" s="25"/>
      <c r="AF20" s="25"/>
      <c r="AG20" s="26"/>
      <c r="AH20" s="11"/>
      <c r="AI20" s="60">
        <f t="shared" si="40"/>
        <v>0</v>
      </c>
      <c r="AJ20" s="25"/>
      <c r="AK20" s="25"/>
      <c r="AL20" s="25"/>
      <c r="AM20" s="25"/>
      <c r="AN20" s="54"/>
      <c r="AO20" s="26"/>
      <c r="AQ20" s="68">
        <f t="shared" si="35"/>
        <v>0</v>
      </c>
      <c r="AR20" s="25"/>
      <c r="AS20" s="26"/>
      <c r="AT20" s="11"/>
      <c r="AU20" s="68">
        <f t="shared" si="36"/>
        <v>0</v>
      </c>
      <c r="AV20" s="25"/>
      <c r="AW20" s="54"/>
      <c r="AX20" s="26"/>
    </row>
    <row r="21" spans="1:50" s="12" customFormat="1" ht="31.95" customHeight="1" x14ac:dyDescent="0.3">
      <c r="A21" s="13"/>
      <c r="B21" s="14"/>
      <c r="C21" s="14"/>
      <c r="D21" s="14"/>
      <c r="E21" s="14"/>
      <c r="F21" s="14"/>
      <c r="G21" s="14"/>
      <c r="H21" s="14"/>
      <c r="I21" s="20">
        <f t="shared" si="34"/>
        <v>0</v>
      </c>
      <c r="J21" s="10"/>
      <c r="K21" s="15">
        <f t="shared" si="37"/>
        <v>0</v>
      </c>
      <c r="L21" s="25"/>
      <c r="M21" s="25"/>
      <c r="N21" s="25"/>
      <c r="O21" s="25"/>
      <c r="P21" s="25"/>
      <c r="Q21" s="26"/>
      <c r="R21" s="11"/>
      <c r="S21" s="15">
        <f t="shared" si="38"/>
        <v>0</v>
      </c>
      <c r="T21" s="25"/>
      <c r="U21" s="25"/>
      <c r="V21" s="25"/>
      <c r="W21" s="25"/>
      <c r="X21" s="54"/>
      <c r="Y21" s="54"/>
      <c r="Z21" s="26"/>
      <c r="AB21" s="60">
        <f t="shared" si="39"/>
        <v>0</v>
      </c>
      <c r="AC21" s="25"/>
      <c r="AD21" s="25"/>
      <c r="AE21" s="25"/>
      <c r="AF21" s="25"/>
      <c r="AG21" s="26"/>
      <c r="AH21" s="11"/>
      <c r="AI21" s="60">
        <f t="shared" si="40"/>
        <v>0</v>
      </c>
      <c r="AJ21" s="25"/>
      <c r="AK21" s="25"/>
      <c r="AL21" s="25"/>
      <c r="AM21" s="25"/>
      <c r="AN21" s="54"/>
      <c r="AO21" s="26"/>
      <c r="AQ21" s="68">
        <f t="shared" si="35"/>
        <v>0</v>
      </c>
      <c r="AR21" s="25"/>
      <c r="AS21" s="26"/>
      <c r="AT21" s="11"/>
      <c r="AU21" s="68">
        <f t="shared" si="36"/>
        <v>0</v>
      </c>
      <c r="AV21" s="25"/>
      <c r="AW21" s="54"/>
      <c r="AX21" s="26"/>
    </row>
    <row r="22" spans="1:50" s="12" customFormat="1" ht="31.95" customHeight="1" thickBot="1" x14ac:dyDescent="0.35">
      <c r="A22" s="13"/>
      <c r="B22" s="14"/>
      <c r="C22" s="14"/>
      <c r="D22" s="14"/>
      <c r="E22" s="14"/>
      <c r="F22" s="14"/>
      <c r="G22" s="14"/>
      <c r="H22" s="14"/>
      <c r="I22" s="20">
        <f t="shared" si="34"/>
        <v>0</v>
      </c>
      <c r="J22" s="10"/>
      <c r="K22" s="15">
        <f t="shared" si="37"/>
        <v>0</v>
      </c>
      <c r="L22" s="25"/>
      <c r="M22" s="25"/>
      <c r="N22" s="25"/>
      <c r="O22" s="25"/>
      <c r="P22" s="25"/>
      <c r="Q22" s="26"/>
      <c r="R22" s="11"/>
      <c r="S22" s="15">
        <f t="shared" si="38"/>
        <v>0</v>
      </c>
      <c r="T22" s="25"/>
      <c r="U22" s="25"/>
      <c r="V22" s="25"/>
      <c r="W22" s="25"/>
      <c r="X22" s="54"/>
      <c r="Y22" s="54"/>
      <c r="Z22" s="26"/>
      <c r="AB22" s="60">
        <f t="shared" si="39"/>
        <v>0</v>
      </c>
      <c r="AC22" s="25"/>
      <c r="AD22" s="25"/>
      <c r="AE22" s="25"/>
      <c r="AF22" s="25"/>
      <c r="AG22" s="26"/>
      <c r="AH22" s="11"/>
      <c r="AI22" s="60">
        <f t="shared" si="40"/>
        <v>0</v>
      </c>
      <c r="AJ22" s="25"/>
      <c r="AK22" s="25"/>
      <c r="AL22" s="25"/>
      <c r="AM22" s="25"/>
      <c r="AN22" s="54"/>
      <c r="AO22" s="26"/>
      <c r="AQ22" s="68">
        <f t="shared" si="35"/>
        <v>0</v>
      </c>
      <c r="AR22" s="25"/>
      <c r="AS22" s="26"/>
      <c r="AT22" s="11"/>
      <c r="AU22" s="68">
        <f t="shared" si="36"/>
        <v>0</v>
      </c>
      <c r="AV22" s="25"/>
      <c r="AW22" s="54"/>
      <c r="AX22" s="26"/>
    </row>
    <row r="23" spans="1:50" s="12" customFormat="1" ht="16.05" customHeight="1" thickBot="1" x14ac:dyDescent="0.35">
      <c r="A23" s="91" t="str">
        <f>CONCATENATE("Aasta ",Koond!$A$11)</f>
        <v>Aasta 2015</v>
      </c>
      <c r="B23" s="92"/>
      <c r="C23" s="92"/>
      <c r="D23" s="92"/>
      <c r="E23" s="92"/>
      <c r="F23" s="92"/>
      <c r="G23" s="92"/>
      <c r="H23" s="92"/>
      <c r="I23" s="33">
        <f>SUM(I24:I30)</f>
        <v>0</v>
      </c>
      <c r="J23" s="5"/>
      <c r="K23" s="23">
        <f>SUM(K24:K30)</f>
        <v>0</v>
      </c>
      <c r="L23" s="23">
        <f t="shared" ref="L23" si="41">SUM(L24:L30)</f>
        <v>0</v>
      </c>
      <c r="M23" s="23">
        <f t="shared" ref="M23" si="42">SUM(M24:M30)</f>
        <v>0</v>
      </c>
      <c r="N23" s="23">
        <f t="shared" ref="N23" si="43">SUM(N24:N30)</f>
        <v>0</v>
      </c>
      <c r="O23" s="23">
        <f t="shared" ref="O23:P23" si="44">SUM(O24:O30)</f>
        <v>0</v>
      </c>
      <c r="P23" s="23">
        <f t="shared" si="44"/>
        <v>0</v>
      </c>
      <c r="Q23" s="23">
        <f t="shared" ref="Q23" si="45">SUM(Q24:Q30)</f>
        <v>0</v>
      </c>
      <c r="R23" s="7"/>
      <c r="S23" s="23">
        <f>SUM(S24:S30)</f>
        <v>0</v>
      </c>
      <c r="T23" s="23">
        <f t="shared" ref="T23:Z23" si="46">SUM(T24:T30)</f>
        <v>0</v>
      </c>
      <c r="U23" s="23">
        <f t="shared" si="46"/>
        <v>0</v>
      </c>
      <c r="V23" s="23">
        <f t="shared" si="46"/>
        <v>0</v>
      </c>
      <c r="W23" s="23">
        <f t="shared" si="46"/>
        <v>0</v>
      </c>
      <c r="X23" s="23">
        <f t="shared" si="46"/>
        <v>0</v>
      </c>
      <c r="Y23" s="23">
        <f t="shared" si="46"/>
        <v>0</v>
      </c>
      <c r="Z23" s="23">
        <f t="shared" si="46"/>
        <v>0</v>
      </c>
      <c r="AB23" s="23">
        <f>SUM(AB24:AB30)</f>
        <v>0</v>
      </c>
      <c r="AC23" s="23">
        <f t="shared" ref="AC23:AG23" si="47">SUM(AC24:AC30)</f>
        <v>0</v>
      </c>
      <c r="AD23" s="23">
        <f t="shared" si="47"/>
        <v>0</v>
      </c>
      <c r="AE23" s="23">
        <f t="shared" si="47"/>
        <v>0</v>
      </c>
      <c r="AF23" s="23">
        <f t="shared" si="47"/>
        <v>0</v>
      </c>
      <c r="AG23" s="23">
        <f t="shared" si="47"/>
        <v>0</v>
      </c>
      <c r="AH23" s="7"/>
      <c r="AI23" s="23">
        <f>SUM(AI24:AI30)</f>
        <v>0</v>
      </c>
      <c r="AJ23" s="23">
        <f t="shared" ref="AJ23:AO23" si="48">SUM(AJ24:AJ30)</f>
        <v>0</v>
      </c>
      <c r="AK23" s="23">
        <f t="shared" si="48"/>
        <v>0</v>
      </c>
      <c r="AL23" s="23">
        <f t="shared" si="48"/>
        <v>0</v>
      </c>
      <c r="AM23" s="23">
        <f t="shared" si="48"/>
        <v>0</v>
      </c>
      <c r="AN23" s="23">
        <f t="shared" si="48"/>
        <v>0</v>
      </c>
      <c r="AO23" s="23">
        <f t="shared" si="48"/>
        <v>0</v>
      </c>
      <c r="AQ23" s="23">
        <f>SUM(AQ24:AQ30)</f>
        <v>0</v>
      </c>
      <c r="AR23" s="23">
        <f t="shared" ref="AR23:AS23" si="49">SUM(AR24:AR30)</f>
        <v>0</v>
      </c>
      <c r="AS23" s="23">
        <f t="shared" si="49"/>
        <v>0</v>
      </c>
      <c r="AT23" s="7"/>
      <c r="AU23" s="23">
        <f>SUM(AU24:AU30)</f>
        <v>0</v>
      </c>
      <c r="AV23" s="23">
        <f t="shared" ref="AV23:AX23" si="50">SUM(AV24:AV30)</f>
        <v>0</v>
      </c>
      <c r="AW23" s="23">
        <f t="shared" si="50"/>
        <v>0</v>
      </c>
      <c r="AX23" s="23">
        <f t="shared" si="50"/>
        <v>0</v>
      </c>
    </row>
    <row r="24" spans="1:50" s="12" customFormat="1" ht="31.95" customHeight="1" x14ac:dyDescent="0.3">
      <c r="A24" s="13"/>
      <c r="B24" s="14"/>
      <c r="C24" s="14"/>
      <c r="D24" s="14"/>
      <c r="E24" s="14"/>
      <c r="F24" s="14"/>
      <c r="G24" s="14"/>
      <c r="H24" s="14"/>
      <c r="I24" s="19">
        <f t="shared" ref="I24:I30" si="51">SUM(K24,S24,AB24,AI24,AQ24,AU24)</f>
        <v>0</v>
      </c>
      <c r="J24" s="10"/>
      <c r="K24" s="15">
        <f>SUM(L24:Q24)</f>
        <v>0</v>
      </c>
      <c r="L24" s="25"/>
      <c r="M24" s="25"/>
      <c r="N24" s="25"/>
      <c r="O24" s="25"/>
      <c r="P24" s="25"/>
      <c r="Q24" s="26"/>
      <c r="R24" s="11"/>
      <c r="S24" s="15">
        <f>SUM(T24:Z24)</f>
        <v>0</v>
      </c>
      <c r="T24" s="25"/>
      <c r="U24" s="25"/>
      <c r="V24" s="25"/>
      <c r="W24" s="25"/>
      <c r="X24" s="54"/>
      <c r="Y24" s="54"/>
      <c r="Z24" s="26"/>
      <c r="AB24" s="60">
        <f>SUM(AC24:AG24)</f>
        <v>0</v>
      </c>
      <c r="AC24" s="25"/>
      <c r="AD24" s="25"/>
      <c r="AE24" s="25"/>
      <c r="AF24" s="25"/>
      <c r="AG24" s="26"/>
      <c r="AH24" s="11"/>
      <c r="AI24" s="60">
        <f>SUM(AJ24:AO24)</f>
        <v>0</v>
      </c>
      <c r="AJ24" s="25"/>
      <c r="AK24" s="25"/>
      <c r="AL24" s="25"/>
      <c r="AM24" s="25"/>
      <c r="AN24" s="54"/>
      <c r="AO24" s="26"/>
      <c r="AQ24" s="68">
        <f t="shared" ref="AQ24:AQ30" si="52">SUM(AR24:AS24)</f>
        <v>0</v>
      </c>
      <c r="AR24" s="25"/>
      <c r="AS24" s="26"/>
      <c r="AT24" s="11"/>
      <c r="AU24" s="68">
        <f t="shared" ref="AU24:AU30" si="53">SUM(AV24:AX24)</f>
        <v>0</v>
      </c>
      <c r="AV24" s="25"/>
      <c r="AW24" s="54"/>
      <c r="AX24" s="26"/>
    </row>
    <row r="25" spans="1:50" s="12" customFormat="1" ht="31.95" customHeight="1" x14ac:dyDescent="0.3">
      <c r="A25" s="13"/>
      <c r="B25" s="14"/>
      <c r="C25" s="14"/>
      <c r="D25" s="14"/>
      <c r="E25" s="14"/>
      <c r="F25" s="14"/>
      <c r="G25" s="14"/>
      <c r="H25" s="14"/>
      <c r="I25" s="20">
        <f t="shared" si="51"/>
        <v>0</v>
      </c>
      <c r="J25" s="10"/>
      <c r="K25" s="15">
        <f t="shared" ref="K25:K30" si="54">SUM(L25:Q25)</f>
        <v>0</v>
      </c>
      <c r="L25" s="25"/>
      <c r="M25" s="25"/>
      <c r="N25" s="25"/>
      <c r="O25" s="25"/>
      <c r="P25" s="25"/>
      <c r="Q25" s="26"/>
      <c r="R25" s="11"/>
      <c r="S25" s="15">
        <f t="shared" ref="S25:S30" si="55">SUM(T25:Z25)</f>
        <v>0</v>
      </c>
      <c r="T25" s="25"/>
      <c r="U25" s="25"/>
      <c r="V25" s="25"/>
      <c r="W25" s="25"/>
      <c r="X25" s="54"/>
      <c r="Y25" s="54"/>
      <c r="Z25" s="26"/>
      <c r="AB25" s="60">
        <f t="shared" ref="AB25:AB30" si="56">SUM(AC25:AG25)</f>
        <v>0</v>
      </c>
      <c r="AC25" s="25"/>
      <c r="AD25" s="25"/>
      <c r="AE25" s="25"/>
      <c r="AF25" s="25"/>
      <c r="AG25" s="26"/>
      <c r="AH25" s="11"/>
      <c r="AI25" s="60">
        <f t="shared" ref="AI25:AI30" si="57">SUM(AJ25:AO25)</f>
        <v>0</v>
      </c>
      <c r="AJ25" s="25"/>
      <c r="AK25" s="25"/>
      <c r="AL25" s="25"/>
      <c r="AM25" s="25"/>
      <c r="AN25" s="54"/>
      <c r="AO25" s="26"/>
      <c r="AQ25" s="68">
        <f t="shared" si="52"/>
        <v>0</v>
      </c>
      <c r="AR25" s="25"/>
      <c r="AS25" s="26"/>
      <c r="AT25" s="11"/>
      <c r="AU25" s="68">
        <f t="shared" si="53"/>
        <v>0</v>
      </c>
      <c r="AV25" s="25"/>
      <c r="AW25" s="54"/>
      <c r="AX25" s="26"/>
    </row>
    <row r="26" spans="1:50" s="12" customFormat="1" ht="31.95" customHeight="1" x14ac:dyDescent="0.3">
      <c r="A26" s="13"/>
      <c r="B26" s="14"/>
      <c r="C26" s="14"/>
      <c r="D26" s="14"/>
      <c r="E26" s="14"/>
      <c r="F26" s="14"/>
      <c r="G26" s="14"/>
      <c r="H26" s="14"/>
      <c r="I26" s="20">
        <f t="shared" si="51"/>
        <v>0</v>
      </c>
      <c r="J26" s="10"/>
      <c r="K26" s="15">
        <f t="shared" si="54"/>
        <v>0</v>
      </c>
      <c r="L26" s="25"/>
      <c r="M26" s="25"/>
      <c r="N26" s="25"/>
      <c r="O26" s="25"/>
      <c r="P26" s="25"/>
      <c r="Q26" s="26"/>
      <c r="R26" s="11"/>
      <c r="S26" s="15">
        <f t="shared" si="55"/>
        <v>0</v>
      </c>
      <c r="T26" s="25"/>
      <c r="U26" s="25"/>
      <c r="V26" s="25"/>
      <c r="W26" s="25"/>
      <c r="X26" s="54"/>
      <c r="Y26" s="54"/>
      <c r="Z26" s="26"/>
      <c r="AB26" s="60">
        <f t="shared" si="56"/>
        <v>0</v>
      </c>
      <c r="AC26" s="25"/>
      <c r="AD26" s="25"/>
      <c r="AE26" s="25"/>
      <c r="AF26" s="25"/>
      <c r="AG26" s="26"/>
      <c r="AH26" s="11"/>
      <c r="AI26" s="60">
        <f t="shared" si="57"/>
        <v>0</v>
      </c>
      <c r="AJ26" s="25"/>
      <c r="AK26" s="25"/>
      <c r="AL26" s="25"/>
      <c r="AM26" s="25"/>
      <c r="AN26" s="54"/>
      <c r="AO26" s="26"/>
      <c r="AQ26" s="68">
        <f t="shared" si="52"/>
        <v>0</v>
      </c>
      <c r="AR26" s="25"/>
      <c r="AS26" s="26"/>
      <c r="AT26" s="11"/>
      <c r="AU26" s="68">
        <f t="shared" si="53"/>
        <v>0</v>
      </c>
      <c r="AV26" s="25"/>
      <c r="AW26" s="54"/>
      <c r="AX26" s="26"/>
    </row>
    <row r="27" spans="1:50" s="12" customFormat="1" ht="31.95" customHeight="1" x14ac:dyDescent="0.3">
      <c r="A27" s="13"/>
      <c r="B27" s="14"/>
      <c r="C27" s="14"/>
      <c r="D27" s="14"/>
      <c r="E27" s="14"/>
      <c r="F27" s="14"/>
      <c r="G27" s="14"/>
      <c r="H27" s="14"/>
      <c r="I27" s="20">
        <f t="shared" si="51"/>
        <v>0</v>
      </c>
      <c r="J27" s="10"/>
      <c r="K27" s="15">
        <f t="shared" si="54"/>
        <v>0</v>
      </c>
      <c r="L27" s="25"/>
      <c r="M27" s="25"/>
      <c r="N27" s="25"/>
      <c r="O27" s="25"/>
      <c r="P27" s="25"/>
      <c r="Q27" s="26"/>
      <c r="R27" s="11"/>
      <c r="S27" s="15">
        <f t="shared" si="55"/>
        <v>0</v>
      </c>
      <c r="T27" s="25"/>
      <c r="U27" s="25"/>
      <c r="V27" s="25"/>
      <c r="W27" s="25"/>
      <c r="X27" s="54"/>
      <c r="Y27" s="54"/>
      <c r="Z27" s="26"/>
      <c r="AB27" s="60">
        <f t="shared" si="56"/>
        <v>0</v>
      </c>
      <c r="AC27" s="25"/>
      <c r="AD27" s="25"/>
      <c r="AE27" s="25"/>
      <c r="AF27" s="25"/>
      <c r="AG27" s="26"/>
      <c r="AH27" s="11"/>
      <c r="AI27" s="60">
        <f t="shared" si="57"/>
        <v>0</v>
      </c>
      <c r="AJ27" s="25"/>
      <c r="AK27" s="25"/>
      <c r="AL27" s="25"/>
      <c r="AM27" s="25"/>
      <c r="AN27" s="54"/>
      <c r="AO27" s="26"/>
      <c r="AQ27" s="68">
        <f t="shared" si="52"/>
        <v>0</v>
      </c>
      <c r="AR27" s="25"/>
      <c r="AS27" s="26"/>
      <c r="AT27" s="11"/>
      <c r="AU27" s="68">
        <f t="shared" si="53"/>
        <v>0</v>
      </c>
      <c r="AV27" s="25"/>
      <c r="AW27" s="54"/>
      <c r="AX27" s="26"/>
    </row>
    <row r="28" spans="1:50" s="12" customFormat="1" ht="31.95" customHeight="1" x14ac:dyDescent="0.3">
      <c r="A28" s="13"/>
      <c r="B28" s="14"/>
      <c r="C28" s="14"/>
      <c r="D28" s="14"/>
      <c r="E28" s="14"/>
      <c r="F28" s="14"/>
      <c r="G28" s="14"/>
      <c r="H28" s="14"/>
      <c r="I28" s="20">
        <f t="shared" si="51"/>
        <v>0</v>
      </c>
      <c r="J28" s="10"/>
      <c r="K28" s="15">
        <f t="shared" si="54"/>
        <v>0</v>
      </c>
      <c r="L28" s="25"/>
      <c r="M28" s="25"/>
      <c r="N28" s="25"/>
      <c r="O28" s="25"/>
      <c r="P28" s="25"/>
      <c r="Q28" s="26"/>
      <c r="R28" s="11"/>
      <c r="S28" s="15">
        <f t="shared" si="55"/>
        <v>0</v>
      </c>
      <c r="T28" s="25"/>
      <c r="U28" s="25"/>
      <c r="V28" s="25"/>
      <c r="W28" s="25"/>
      <c r="X28" s="54"/>
      <c r="Y28" s="54"/>
      <c r="Z28" s="26"/>
      <c r="AB28" s="60">
        <f t="shared" si="56"/>
        <v>0</v>
      </c>
      <c r="AC28" s="25"/>
      <c r="AD28" s="25"/>
      <c r="AE28" s="25"/>
      <c r="AF28" s="25"/>
      <c r="AG28" s="26"/>
      <c r="AH28" s="11"/>
      <c r="AI28" s="60">
        <f t="shared" si="57"/>
        <v>0</v>
      </c>
      <c r="AJ28" s="25"/>
      <c r="AK28" s="25"/>
      <c r="AL28" s="25"/>
      <c r="AM28" s="25"/>
      <c r="AN28" s="54"/>
      <c r="AO28" s="26"/>
      <c r="AQ28" s="68">
        <f t="shared" si="52"/>
        <v>0</v>
      </c>
      <c r="AR28" s="25"/>
      <c r="AS28" s="26"/>
      <c r="AT28" s="11"/>
      <c r="AU28" s="68">
        <f t="shared" si="53"/>
        <v>0</v>
      </c>
      <c r="AV28" s="25"/>
      <c r="AW28" s="54"/>
      <c r="AX28" s="26"/>
    </row>
    <row r="29" spans="1:50" s="12" customFormat="1" ht="31.95" customHeight="1" x14ac:dyDescent="0.3">
      <c r="A29" s="13"/>
      <c r="B29" s="14"/>
      <c r="C29" s="14"/>
      <c r="D29" s="14"/>
      <c r="E29" s="14"/>
      <c r="F29" s="14"/>
      <c r="G29" s="14"/>
      <c r="H29" s="14"/>
      <c r="I29" s="20">
        <f t="shared" si="51"/>
        <v>0</v>
      </c>
      <c r="J29" s="10"/>
      <c r="K29" s="15">
        <f t="shared" si="54"/>
        <v>0</v>
      </c>
      <c r="L29" s="25"/>
      <c r="M29" s="25"/>
      <c r="N29" s="25"/>
      <c r="O29" s="25"/>
      <c r="P29" s="25"/>
      <c r="Q29" s="26"/>
      <c r="R29" s="11"/>
      <c r="S29" s="15">
        <f t="shared" si="55"/>
        <v>0</v>
      </c>
      <c r="T29" s="25"/>
      <c r="U29" s="25"/>
      <c r="V29" s="25"/>
      <c r="W29" s="25"/>
      <c r="X29" s="54"/>
      <c r="Y29" s="54"/>
      <c r="Z29" s="26"/>
      <c r="AB29" s="60">
        <f t="shared" si="56"/>
        <v>0</v>
      </c>
      <c r="AC29" s="25"/>
      <c r="AD29" s="25"/>
      <c r="AE29" s="25"/>
      <c r="AF29" s="25"/>
      <c r="AG29" s="26"/>
      <c r="AH29" s="11"/>
      <c r="AI29" s="60">
        <f t="shared" si="57"/>
        <v>0</v>
      </c>
      <c r="AJ29" s="25"/>
      <c r="AK29" s="25"/>
      <c r="AL29" s="25"/>
      <c r="AM29" s="25"/>
      <c r="AN29" s="54"/>
      <c r="AO29" s="26"/>
      <c r="AQ29" s="68">
        <f t="shared" si="52"/>
        <v>0</v>
      </c>
      <c r="AR29" s="25"/>
      <c r="AS29" s="26"/>
      <c r="AT29" s="11"/>
      <c r="AU29" s="68">
        <f t="shared" si="53"/>
        <v>0</v>
      </c>
      <c r="AV29" s="25"/>
      <c r="AW29" s="54"/>
      <c r="AX29" s="26"/>
    </row>
    <row r="30" spans="1:50" s="12" customFormat="1" ht="31.95" customHeight="1" thickBot="1" x14ac:dyDescent="0.35">
      <c r="A30" s="13"/>
      <c r="B30" s="14"/>
      <c r="C30" s="14"/>
      <c r="D30" s="14"/>
      <c r="E30" s="14"/>
      <c r="F30" s="14"/>
      <c r="G30" s="14"/>
      <c r="H30" s="14"/>
      <c r="I30" s="20">
        <f t="shared" si="51"/>
        <v>0</v>
      </c>
      <c r="J30" s="10"/>
      <c r="K30" s="15">
        <f t="shared" si="54"/>
        <v>0</v>
      </c>
      <c r="L30" s="25"/>
      <c r="M30" s="25"/>
      <c r="N30" s="25"/>
      <c r="O30" s="25"/>
      <c r="P30" s="25"/>
      <c r="Q30" s="26"/>
      <c r="R30" s="11"/>
      <c r="S30" s="15">
        <f t="shared" si="55"/>
        <v>0</v>
      </c>
      <c r="T30" s="25"/>
      <c r="U30" s="25"/>
      <c r="V30" s="25"/>
      <c r="W30" s="25"/>
      <c r="X30" s="54"/>
      <c r="Y30" s="54"/>
      <c r="Z30" s="26"/>
      <c r="AB30" s="60">
        <f t="shared" si="56"/>
        <v>0</v>
      </c>
      <c r="AC30" s="25"/>
      <c r="AD30" s="25"/>
      <c r="AE30" s="25"/>
      <c r="AF30" s="25"/>
      <c r="AG30" s="26"/>
      <c r="AH30" s="11"/>
      <c r="AI30" s="60">
        <f t="shared" si="57"/>
        <v>0</v>
      </c>
      <c r="AJ30" s="25"/>
      <c r="AK30" s="25"/>
      <c r="AL30" s="25"/>
      <c r="AM30" s="25"/>
      <c r="AN30" s="54"/>
      <c r="AO30" s="26"/>
      <c r="AQ30" s="68">
        <f t="shared" si="52"/>
        <v>0</v>
      </c>
      <c r="AR30" s="25"/>
      <c r="AS30" s="26"/>
      <c r="AT30" s="11"/>
      <c r="AU30" s="68">
        <f t="shared" si="53"/>
        <v>0</v>
      </c>
      <c r="AV30" s="25"/>
      <c r="AW30" s="54"/>
      <c r="AX30" s="26"/>
    </row>
    <row r="31" spans="1:50" s="12" customFormat="1" ht="16.05" customHeight="1" thickBot="1" x14ac:dyDescent="0.35">
      <c r="A31" s="91" t="str">
        <f>CONCATENATE("Aasta ",Koond!$A$12)</f>
        <v>Aasta 2016</v>
      </c>
      <c r="B31" s="92"/>
      <c r="C31" s="92"/>
      <c r="D31" s="92"/>
      <c r="E31" s="92"/>
      <c r="F31" s="92"/>
      <c r="G31" s="92"/>
      <c r="H31" s="92"/>
      <c r="I31" s="33">
        <f>SUM(I32:I38)</f>
        <v>0</v>
      </c>
      <c r="J31" s="5"/>
      <c r="K31" s="23">
        <f>SUM(K32:K38)</f>
        <v>0</v>
      </c>
      <c r="L31" s="23">
        <f t="shared" ref="L31" si="58">SUM(L32:L38)</f>
        <v>0</v>
      </c>
      <c r="M31" s="23">
        <f t="shared" ref="M31" si="59">SUM(M32:M38)</f>
        <v>0</v>
      </c>
      <c r="N31" s="23">
        <f t="shared" ref="N31" si="60">SUM(N32:N38)</f>
        <v>0</v>
      </c>
      <c r="O31" s="23">
        <f t="shared" ref="O31:P31" si="61">SUM(O32:O38)</f>
        <v>0</v>
      </c>
      <c r="P31" s="23">
        <f t="shared" si="61"/>
        <v>0</v>
      </c>
      <c r="Q31" s="23">
        <f t="shared" ref="Q31" si="62">SUM(Q32:Q38)</f>
        <v>0</v>
      </c>
      <c r="R31" s="7"/>
      <c r="S31" s="23">
        <f>SUM(S32:S38)</f>
        <v>0</v>
      </c>
      <c r="T31" s="23">
        <f t="shared" ref="T31:Z31" si="63">SUM(T32:T38)</f>
        <v>0</v>
      </c>
      <c r="U31" s="23">
        <f t="shared" si="63"/>
        <v>0</v>
      </c>
      <c r="V31" s="23">
        <f t="shared" si="63"/>
        <v>0</v>
      </c>
      <c r="W31" s="23">
        <f t="shared" si="63"/>
        <v>0</v>
      </c>
      <c r="X31" s="23">
        <f t="shared" si="63"/>
        <v>0</v>
      </c>
      <c r="Y31" s="23">
        <f t="shared" si="63"/>
        <v>0</v>
      </c>
      <c r="Z31" s="23">
        <f t="shared" si="63"/>
        <v>0</v>
      </c>
      <c r="AB31" s="23">
        <f>SUM(AB32:AB38)</f>
        <v>0</v>
      </c>
      <c r="AC31" s="23">
        <f t="shared" ref="AC31:AG31" si="64">SUM(AC32:AC38)</f>
        <v>0</v>
      </c>
      <c r="AD31" s="23">
        <f t="shared" si="64"/>
        <v>0</v>
      </c>
      <c r="AE31" s="23">
        <f t="shared" si="64"/>
        <v>0</v>
      </c>
      <c r="AF31" s="23">
        <f t="shared" si="64"/>
        <v>0</v>
      </c>
      <c r="AG31" s="23">
        <f t="shared" si="64"/>
        <v>0</v>
      </c>
      <c r="AH31" s="7"/>
      <c r="AI31" s="23">
        <f>SUM(AI32:AI38)</f>
        <v>0</v>
      </c>
      <c r="AJ31" s="23">
        <f t="shared" ref="AJ31:AO31" si="65">SUM(AJ32:AJ38)</f>
        <v>0</v>
      </c>
      <c r="AK31" s="23">
        <f t="shared" si="65"/>
        <v>0</v>
      </c>
      <c r="AL31" s="23">
        <f t="shared" si="65"/>
        <v>0</v>
      </c>
      <c r="AM31" s="23">
        <f t="shared" si="65"/>
        <v>0</v>
      </c>
      <c r="AN31" s="23">
        <f t="shared" si="65"/>
        <v>0</v>
      </c>
      <c r="AO31" s="23">
        <f t="shared" si="65"/>
        <v>0</v>
      </c>
      <c r="AQ31" s="23">
        <f>SUM(AQ32:AQ38)</f>
        <v>0</v>
      </c>
      <c r="AR31" s="23">
        <f t="shared" ref="AR31:AS31" si="66">SUM(AR32:AR38)</f>
        <v>0</v>
      </c>
      <c r="AS31" s="23">
        <f t="shared" si="66"/>
        <v>0</v>
      </c>
      <c r="AT31" s="7"/>
      <c r="AU31" s="23">
        <f>SUM(AU32:AU38)</f>
        <v>0</v>
      </c>
      <c r="AV31" s="23">
        <f t="shared" ref="AV31:AX31" si="67">SUM(AV32:AV38)</f>
        <v>0</v>
      </c>
      <c r="AW31" s="23">
        <f t="shared" si="67"/>
        <v>0</v>
      </c>
      <c r="AX31" s="23">
        <f t="shared" si="67"/>
        <v>0</v>
      </c>
    </row>
    <row r="32" spans="1:50" s="12" customFormat="1" ht="31.95" customHeight="1" x14ac:dyDescent="0.3">
      <c r="A32" s="13"/>
      <c r="B32" s="14"/>
      <c r="C32" s="14"/>
      <c r="D32" s="14"/>
      <c r="E32" s="14"/>
      <c r="F32" s="14"/>
      <c r="G32" s="14"/>
      <c r="H32" s="14"/>
      <c r="I32" s="19">
        <f t="shared" ref="I32:I38" si="68">SUM(K32,S32,AB32,AI32,AQ32,AU32)</f>
        <v>0</v>
      </c>
      <c r="J32" s="10"/>
      <c r="K32" s="15">
        <f>SUM(L32:Q32)</f>
        <v>0</v>
      </c>
      <c r="L32" s="25"/>
      <c r="M32" s="25"/>
      <c r="N32" s="25"/>
      <c r="O32" s="25"/>
      <c r="P32" s="25"/>
      <c r="Q32" s="26"/>
      <c r="R32" s="11"/>
      <c r="S32" s="15">
        <f>SUM(T32:Z32)</f>
        <v>0</v>
      </c>
      <c r="T32" s="25"/>
      <c r="U32" s="25"/>
      <c r="V32" s="25"/>
      <c r="W32" s="25"/>
      <c r="X32" s="54"/>
      <c r="Y32" s="54"/>
      <c r="Z32" s="26"/>
      <c r="AB32" s="60">
        <f>SUM(AC32:AG32)</f>
        <v>0</v>
      </c>
      <c r="AC32" s="25"/>
      <c r="AD32" s="25"/>
      <c r="AE32" s="25"/>
      <c r="AF32" s="25"/>
      <c r="AG32" s="26"/>
      <c r="AH32" s="11"/>
      <c r="AI32" s="60">
        <f>SUM(AJ32:AO32)</f>
        <v>0</v>
      </c>
      <c r="AJ32" s="25"/>
      <c r="AK32" s="25"/>
      <c r="AL32" s="25"/>
      <c r="AM32" s="25"/>
      <c r="AN32" s="54"/>
      <c r="AO32" s="26"/>
      <c r="AQ32" s="68">
        <f t="shared" ref="AQ32:AQ38" si="69">SUM(AR32:AS32)</f>
        <v>0</v>
      </c>
      <c r="AR32" s="25"/>
      <c r="AS32" s="26"/>
      <c r="AT32" s="11"/>
      <c r="AU32" s="68">
        <f t="shared" ref="AU32:AU38" si="70">SUM(AV32:AX32)</f>
        <v>0</v>
      </c>
      <c r="AV32" s="25"/>
      <c r="AW32" s="54"/>
      <c r="AX32" s="26"/>
    </row>
    <row r="33" spans="1:50" s="12" customFormat="1" ht="31.95" customHeight="1" x14ac:dyDescent="0.3">
      <c r="A33" s="13"/>
      <c r="B33" s="14"/>
      <c r="C33" s="14"/>
      <c r="D33" s="14"/>
      <c r="E33" s="14"/>
      <c r="F33" s="14"/>
      <c r="G33" s="14"/>
      <c r="H33" s="14"/>
      <c r="I33" s="20">
        <f t="shared" si="68"/>
        <v>0</v>
      </c>
      <c r="J33" s="10"/>
      <c r="K33" s="15">
        <f t="shared" ref="K33:K38" si="71">SUM(L33:Q33)</f>
        <v>0</v>
      </c>
      <c r="L33" s="25"/>
      <c r="M33" s="25"/>
      <c r="N33" s="25"/>
      <c r="O33" s="25"/>
      <c r="P33" s="25"/>
      <c r="Q33" s="26"/>
      <c r="R33" s="11"/>
      <c r="S33" s="15">
        <f t="shared" ref="S33:S38" si="72">SUM(T33:Z33)</f>
        <v>0</v>
      </c>
      <c r="T33" s="25"/>
      <c r="U33" s="25"/>
      <c r="V33" s="25"/>
      <c r="W33" s="25"/>
      <c r="X33" s="54"/>
      <c r="Y33" s="54"/>
      <c r="Z33" s="26"/>
      <c r="AB33" s="60">
        <f t="shared" ref="AB33:AB38" si="73">SUM(AC33:AG33)</f>
        <v>0</v>
      </c>
      <c r="AC33" s="25"/>
      <c r="AD33" s="25"/>
      <c r="AE33" s="25"/>
      <c r="AF33" s="25"/>
      <c r="AG33" s="26"/>
      <c r="AH33" s="11"/>
      <c r="AI33" s="60">
        <f t="shared" ref="AI33:AI38" si="74">SUM(AJ33:AO33)</f>
        <v>0</v>
      </c>
      <c r="AJ33" s="25"/>
      <c r="AK33" s="25"/>
      <c r="AL33" s="25"/>
      <c r="AM33" s="25"/>
      <c r="AN33" s="54"/>
      <c r="AO33" s="26"/>
      <c r="AQ33" s="68">
        <f t="shared" si="69"/>
        <v>0</v>
      </c>
      <c r="AR33" s="25"/>
      <c r="AS33" s="26"/>
      <c r="AT33" s="11"/>
      <c r="AU33" s="68">
        <f t="shared" si="70"/>
        <v>0</v>
      </c>
      <c r="AV33" s="25"/>
      <c r="AW33" s="54"/>
      <c r="AX33" s="26"/>
    </row>
    <row r="34" spans="1:50" s="12" customFormat="1" ht="31.95" customHeight="1" x14ac:dyDescent="0.3">
      <c r="A34" s="13"/>
      <c r="B34" s="14"/>
      <c r="C34" s="14"/>
      <c r="D34" s="14"/>
      <c r="E34" s="14"/>
      <c r="F34" s="14"/>
      <c r="G34" s="14"/>
      <c r="H34" s="14"/>
      <c r="I34" s="20">
        <f t="shared" si="68"/>
        <v>0</v>
      </c>
      <c r="J34" s="10"/>
      <c r="K34" s="15">
        <f t="shared" si="71"/>
        <v>0</v>
      </c>
      <c r="L34" s="25"/>
      <c r="M34" s="25"/>
      <c r="N34" s="25"/>
      <c r="O34" s="25"/>
      <c r="P34" s="25"/>
      <c r="Q34" s="26"/>
      <c r="R34" s="11"/>
      <c r="S34" s="15">
        <f t="shared" si="72"/>
        <v>0</v>
      </c>
      <c r="T34" s="25"/>
      <c r="U34" s="25"/>
      <c r="V34" s="25"/>
      <c r="W34" s="25"/>
      <c r="X34" s="54"/>
      <c r="Y34" s="54"/>
      <c r="Z34" s="26"/>
      <c r="AB34" s="60">
        <f t="shared" si="73"/>
        <v>0</v>
      </c>
      <c r="AC34" s="25"/>
      <c r="AD34" s="25"/>
      <c r="AE34" s="25"/>
      <c r="AF34" s="25"/>
      <c r="AG34" s="26"/>
      <c r="AH34" s="11"/>
      <c r="AI34" s="60">
        <f t="shared" si="74"/>
        <v>0</v>
      </c>
      <c r="AJ34" s="25"/>
      <c r="AK34" s="25"/>
      <c r="AL34" s="25"/>
      <c r="AM34" s="25"/>
      <c r="AN34" s="54"/>
      <c r="AO34" s="26"/>
      <c r="AQ34" s="68">
        <f t="shared" si="69"/>
        <v>0</v>
      </c>
      <c r="AR34" s="25"/>
      <c r="AS34" s="26"/>
      <c r="AT34" s="11"/>
      <c r="AU34" s="68">
        <f t="shared" si="70"/>
        <v>0</v>
      </c>
      <c r="AV34" s="25"/>
      <c r="AW34" s="54"/>
      <c r="AX34" s="26"/>
    </row>
    <row r="35" spans="1:50" s="12" customFormat="1" ht="31.95" customHeight="1" x14ac:dyDescent="0.3">
      <c r="A35" s="13"/>
      <c r="B35" s="14"/>
      <c r="C35" s="14"/>
      <c r="D35" s="14"/>
      <c r="E35" s="14"/>
      <c r="F35" s="14"/>
      <c r="G35" s="14"/>
      <c r="H35" s="14"/>
      <c r="I35" s="20">
        <f t="shared" si="68"/>
        <v>0</v>
      </c>
      <c r="J35" s="10"/>
      <c r="K35" s="15">
        <f t="shared" si="71"/>
        <v>0</v>
      </c>
      <c r="L35" s="25"/>
      <c r="M35" s="25"/>
      <c r="N35" s="25"/>
      <c r="O35" s="25"/>
      <c r="P35" s="25"/>
      <c r="Q35" s="26"/>
      <c r="R35" s="11"/>
      <c r="S35" s="15">
        <f t="shared" si="72"/>
        <v>0</v>
      </c>
      <c r="T35" s="25"/>
      <c r="U35" s="25"/>
      <c r="V35" s="25"/>
      <c r="W35" s="25"/>
      <c r="X35" s="54"/>
      <c r="Y35" s="54"/>
      <c r="Z35" s="26"/>
      <c r="AB35" s="60">
        <f t="shared" si="73"/>
        <v>0</v>
      </c>
      <c r="AC35" s="25"/>
      <c r="AD35" s="25"/>
      <c r="AE35" s="25"/>
      <c r="AF35" s="25"/>
      <c r="AG35" s="26"/>
      <c r="AH35" s="11"/>
      <c r="AI35" s="60">
        <f t="shared" si="74"/>
        <v>0</v>
      </c>
      <c r="AJ35" s="25"/>
      <c r="AK35" s="25"/>
      <c r="AL35" s="25"/>
      <c r="AM35" s="25"/>
      <c r="AN35" s="54"/>
      <c r="AO35" s="26"/>
      <c r="AQ35" s="68">
        <f t="shared" si="69"/>
        <v>0</v>
      </c>
      <c r="AR35" s="25"/>
      <c r="AS35" s="26"/>
      <c r="AT35" s="11"/>
      <c r="AU35" s="68">
        <f t="shared" si="70"/>
        <v>0</v>
      </c>
      <c r="AV35" s="25"/>
      <c r="AW35" s="54"/>
      <c r="AX35" s="26"/>
    </row>
    <row r="36" spans="1:50" s="12" customFormat="1" ht="31.95" customHeight="1" x14ac:dyDescent="0.3">
      <c r="A36" s="13"/>
      <c r="B36" s="14"/>
      <c r="C36" s="14"/>
      <c r="D36" s="14"/>
      <c r="E36" s="14"/>
      <c r="F36" s="14"/>
      <c r="G36" s="14"/>
      <c r="H36" s="14"/>
      <c r="I36" s="20">
        <f t="shared" si="68"/>
        <v>0</v>
      </c>
      <c r="J36" s="10"/>
      <c r="K36" s="15">
        <f t="shared" si="71"/>
        <v>0</v>
      </c>
      <c r="L36" s="25"/>
      <c r="M36" s="25"/>
      <c r="N36" s="25"/>
      <c r="O36" s="25"/>
      <c r="P36" s="25"/>
      <c r="Q36" s="26"/>
      <c r="R36" s="11"/>
      <c r="S36" s="15">
        <f t="shared" si="72"/>
        <v>0</v>
      </c>
      <c r="T36" s="25"/>
      <c r="U36" s="25"/>
      <c r="V36" s="25"/>
      <c r="W36" s="25"/>
      <c r="X36" s="54"/>
      <c r="Y36" s="54"/>
      <c r="Z36" s="26"/>
      <c r="AB36" s="60">
        <f t="shared" si="73"/>
        <v>0</v>
      </c>
      <c r="AC36" s="25"/>
      <c r="AD36" s="25"/>
      <c r="AE36" s="25"/>
      <c r="AF36" s="25"/>
      <c r="AG36" s="26"/>
      <c r="AH36" s="11"/>
      <c r="AI36" s="60">
        <f t="shared" si="74"/>
        <v>0</v>
      </c>
      <c r="AJ36" s="25"/>
      <c r="AK36" s="25"/>
      <c r="AL36" s="25"/>
      <c r="AM36" s="25"/>
      <c r="AN36" s="54"/>
      <c r="AO36" s="26"/>
      <c r="AQ36" s="68">
        <f t="shared" si="69"/>
        <v>0</v>
      </c>
      <c r="AR36" s="25"/>
      <c r="AS36" s="26"/>
      <c r="AT36" s="11"/>
      <c r="AU36" s="68">
        <f t="shared" si="70"/>
        <v>0</v>
      </c>
      <c r="AV36" s="25"/>
      <c r="AW36" s="54"/>
      <c r="AX36" s="26"/>
    </row>
    <row r="37" spans="1:50" s="12" customFormat="1" ht="31.95" customHeight="1" x14ac:dyDescent="0.3">
      <c r="A37" s="13"/>
      <c r="B37" s="14"/>
      <c r="C37" s="14"/>
      <c r="D37" s="14"/>
      <c r="E37" s="14"/>
      <c r="F37" s="14"/>
      <c r="G37" s="14"/>
      <c r="H37" s="14"/>
      <c r="I37" s="20">
        <f t="shared" si="68"/>
        <v>0</v>
      </c>
      <c r="J37" s="10"/>
      <c r="K37" s="15">
        <f t="shared" si="71"/>
        <v>0</v>
      </c>
      <c r="L37" s="25"/>
      <c r="M37" s="25"/>
      <c r="N37" s="25"/>
      <c r="O37" s="25"/>
      <c r="P37" s="25"/>
      <c r="Q37" s="26"/>
      <c r="R37" s="11"/>
      <c r="S37" s="15">
        <f t="shared" si="72"/>
        <v>0</v>
      </c>
      <c r="T37" s="25"/>
      <c r="U37" s="25"/>
      <c r="V37" s="25"/>
      <c r="W37" s="25"/>
      <c r="X37" s="54"/>
      <c r="Y37" s="54"/>
      <c r="Z37" s="26"/>
      <c r="AB37" s="60">
        <f t="shared" si="73"/>
        <v>0</v>
      </c>
      <c r="AC37" s="25"/>
      <c r="AD37" s="25"/>
      <c r="AE37" s="25"/>
      <c r="AF37" s="25"/>
      <c r="AG37" s="26"/>
      <c r="AH37" s="11"/>
      <c r="AI37" s="60">
        <f t="shared" si="74"/>
        <v>0</v>
      </c>
      <c r="AJ37" s="25"/>
      <c r="AK37" s="25"/>
      <c r="AL37" s="25"/>
      <c r="AM37" s="25"/>
      <c r="AN37" s="54"/>
      <c r="AO37" s="26"/>
      <c r="AQ37" s="68">
        <f t="shared" si="69"/>
        <v>0</v>
      </c>
      <c r="AR37" s="25"/>
      <c r="AS37" s="26"/>
      <c r="AT37" s="11"/>
      <c r="AU37" s="68">
        <f t="shared" si="70"/>
        <v>0</v>
      </c>
      <c r="AV37" s="25"/>
      <c r="AW37" s="54"/>
      <c r="AX37" s="26"/>
    </row>
    <row r="38" spans="1:50" s="12" customFormat="1" ht="31.95" customHeight="1" thickBot="1" x14ac:dyDescent="0.35">
      <c r="A38" s="13"/>
      <c r="B38" s="14"/>
      <c r="C38" s="14"/>
      <c r="D38" s="14"/>
      <c r="E38" s="14"/>
      <c r="F38" s="14"/>
      <c r="G38" s="14"/>
      <c r="H38" s="14"/>
      <c r="I38" s="20">
        <f t="shared" si="68"/>
        <v>0</v>
      </c>
      <c r="J38" s="10"/>
      <c r="K38" s="15">
        <f t="shared" si="71"/>
        <v>0</v>
      </c>
      <c r="L38" s="25"/>
      <c r="M38" s="25"/>
      <c r="N38" s="25"/>
      <c r="O38" s="25"/>
      <c r="P38" s="25"/>
      <c r="Q38" s="26"/>
      <c r="R38" s="11"/>
      <c r="S38" s="15">
        <f t="shared" si="72"/>
        <v>0</v>
      </c>
      <c r="T38" s="25"/>
      <c r="U38" s="25"/>
      <c r="V38" s="25"/>
      <c r="W38" s="25"/>
      <c r="X38" s="54"/>
      <c r="Y38" s="54"/>
      <c r="Z38" s="26"/>
      <c r="AB38" s="60">
        <f t="shared" si="73"/>
        <v>0</v>
      </c>
      <c r="AC38" s="25"/>
      <c r="AD38" s="25"/>
      <c r="AE38" s="25"/>
      <c r="AF38" s="25"/>
      <c r="AG38" s="26"/>
      <c r="AH38" s="11"/>
      <c r="AI38" s="60">
        <f t="shared" si="74"/>
        <v>0</v>
      </c>
      <c r="AJ38" s="25"/>
      <c r="AK38" s="25"/>
      <c r="AL38" s="25"/>
      <c r="AM38" s="25"/>
      <c r="AN38" s="54"/>
      <c r="AO38" s="26"/>
      <c r="AQ38" s="68">
        <f t="shared" si="69"/>
        <v>0</v>
      </c>
      <c r="AR38" s="25"/>
      <c r="AS38" s="26"/>
      <c r="AT38" s="11"/>
      <c r="AU38" s="68">
        <f t="shared" si="70"/>
        <v>0</v>
      </c>
      <c r="AV38" s="25"/>
      <c r="AW38" s="54"/>
      <c r="AX38" s="26"/>
    </row>
    <row r="39" spans="1:50" s="12" customFormat="1" ht="16.05" customHeight="1" thickBot="1" x14ac:dyDescent="0.35">
      <c r="A39" s="91" t="str">
        <f>CONCATENATE("Aasta ",Koond!$A$13)</f>
        <v>Aasta 2017</v>
      </c>
      <c r="B39" s="92"/>
      <c r="C39" s="92"/>
      <c r="D39" s="92"/>
      <c r="E39" s="92"/>
      <c r="F39" s="92"/>
      <c r="G39" s="92"/>
      <c r="H39" s="92"/>
      <c r="I39" s="33">
        <f>SUM(I40:I46)</f>
        <v>0</v>
      </c>
      <c r="J39" s="5"/>
      <c r="K39" s="23">
        <f>SUM(K40:K46)</f>
        <v>0</v>
      </c>
      <c r="L39" s="23">
        <f t="shared" ref="L39" si="75">SUM(L40:L46)</f>
        <v>0</v>
      </c>
      <c r="M39" s="23">
        <f t="shared" ref="M39" si="76">SUM(M40:M46)</f>
        <v>0</v>
      </c>
      <c r="N39" s="23">
        <f t="shared" ref="N39" si="77">SUM(N40:N46)</f>
        <v>0</v>
      </c>
      <c r="O39" s="23">
        <f t="shared" ref="O39:P39" si="78">SUM(O40:O46)</f>
        <v>0</v>
      </c>
      <c r="P39" s="23">
        <f t="shared" si="78"/>
        <v>0</v>
      </c>
      <c r="Q39" s="23">
        <f t="shared" ref="Q39" si="79">SUM(Q40:Q46)</f>
        <v>0</v>
      </c>
      <c r="R39" s="7"/>
      <c r="S39" s="23">
        <f>SUM(S40:S46)</f>
        <v>0</v>
      </c>
      <c r="T39" s="23">
        <f t="shared" ref="T39:Z39" si="80">SUM(T40:T46)</f>
        <v>0</v>
      </c>
      <c r="U39" s="23">
        <f t="shared" si="80"/>
        <v>0</v>
      </c>
      <c r="V39" s="23">
        <f t="shared" si="80"/>
        <v>0</v>
      </c>
      <c r="W39" s="23">
        <f t="shared" si="80"/>
        <v>0</v>
      </c>
      <c r="X39" s="23">
        <f t="shared" si="80"/>
        <v>0</v>
      </c>
      <c r="Y39" s="23">
        <f t="shared" si="80"/>
        <v>0</v>
      </c>
      <c r="Z39" s="23">
        <f t="shared" si="80"/>
        <v>0</v>
      </c>
      <c r="AB39" s="23">
        <f>SUM(AB40:AB46)</f>
        <v>0</v>
      </c>
      <c r="AC39" s="23">
        <f t="shared" ref="AC39:AG39" si="81">SUM(AC40:AC46)</f>
        <v>0</v>
      </c>
      <c r="AD39" s="23">
        <f t="shared" si="81"/>
        <v>0</v>
      </c>
      <c r="AE39" s="23">
        <f t="shared" si="81"/>
        <v>0</v>
      </c>
      <c r="AF39" s="23">
        <f t="shared" si="81"/>
        <v>0</v>
      </c>
      <c r="AG39" s="23">
        <f t="shared" si="81"/>
        <v>0</v>
      </c>
      <c r="AH39" s="7"/>
      <c r="AI39" s="23">
        <f>SUM(AI40:AI46)</f>
        <v>0</v>
      </c>
      <c r="AJ39" s="23">
        <f t="shared" ref="AJ39:AO39" si="82">SUM(AJ40:AJ46)</f>
        <v>0</v>
      </c>
      <c r="AK39" s="23">
        <f t="shared" si="82"/>
        <v>0</v>
      </c>
      <c r="AL39" s="23">
        <f t="shared" si="82"/>
        <v>0</v>
      </c>
      <c r="AM39" s="23">
        <f t="shared" si="82"/>
        <v>0</v>
      </c>
      <c r="AN39" s="23">
        <f t="shared" si="82"/>
        <v>0</v>
      </c>
      <c r="AO39" s="23">
        <f t="shared" si="82"/>
        <v>0</v>
      </c>
      <c r="AQ39" s="23">
        <f>SUM(AQ40:AQ46)</f>
        <v>0</v>
      </c>
      <c r="AR39" s="23">
        <f t="shared" ref="AR39:AS39" si="83">SUM(AR40:AR46)</f>
        <v>0</v>
      </c>
      <c r="AS39" s="23">
        <f t="shared" si="83"/>
        <v>0</v>
      </c>
      <c r="AT39" s="7"/>
      <c r="AU39" s="23">
        <f>SUM(AU40:AU46)</f>
        <v>0</v>
      </c>
      <c r="AV39" s="23">
        <f t="shared" ref="AV39:AX39" si="84">SUM(AV40:AV46)</f>
        <v>0</v>
      </c>
      <c r="AW39" s="23">
        <f t="shared" si="84"/>
        <v>0</v>
      </c>
      <c r="AX39" s="23">
        <f t="shared" si="84"/>
        <v>0</v>
      </c>
    </row>
    <row r="40" spans="1:50" s="12" customFormat="1" ht="31.95" customHeight="1" x14ac:dyDescent="0.3">
      <c r="A40" s="13"/>
      <c r="B40" s="14"/>
      <c r="C40" s="14"/>
      <c r="D40" s="14"/>
      <c r="E40" s="14"/>
      <c r="F40" s="14"/>
      <c r="G40" s="14"/>
      <c r="H40" s="14"/>
      <c r="I40" s="19">
        <f t="shared" ref="I40:I46" si="85">SUM(K40,S40,AB40,AI40,AQ40,AU40)</f>
        <v>0</v>
      </c>
      <c r="J40" s="10"/>
      <c r="K40" s="15">
        <f>SUM(L40:Q40)</f>
        <v>0</v>
      </c>
      <c r="L40" s="25"/>
      <c r="M40" s="25"/>
      <c r="N40" s="25"/>
      <c r="O40" s="25"/>
      <c r="P40" s="25"/>
      <c r="Q40" s="26"/>
      <c r="R40" s="11"/>
      <c r="S40" s="15">
        <f>SUM(T40:Z40)</f>
        <v>0</v>
      </c>
      <c r="T40" s="25"/>
      <c r="U40" s="25"/>
      <c r="V40" s="25"/>
      <c r="W40" s="25"/>
      <c r="X40" s="54"/>
      <c r="Y40" s="54"/>
      <c r="Z40" s="26"/>
      <c r="AB40" s="60">
        <f>SUM(AC40:AG40)</f>
        <v>0</v>
      </c>
      <c r="AC40" s="25"/>
      <c r="AD40" s="25"/>
      <c r="AE40" s="25"/>
      <c r="AF40" s="25"/>
      <c r="AG40" s="26"/>
      <c r="AH40" s="11"/>
      <c r="AI40" s="60">
        <f>SUM(AJ40:AO40)</f>
        <v>0</v>
      </c>
      <c r="AJ40" s="25"/>
      <c r="AK40" s="25"/>
      <c r="AL40" s="25"/>
      <c r="AM40" s="25"/>
      <c r="AN40" s="54"/>
      <c r="AO40" s="26"/>
      <c r="AQ40" s="68">
        <f t="shared" ref="AQ40:AQ46" si="86">SUM(AR40:AS40)</f>
        <v>0</v>
      </c>
      <c r="AR40" s="25"/>
      <c r="AS40" s="26"/>
      <c r="AT40" s="11"/>
      <c r="AU40" s="68">
        <f t="shared" ref="AU40:AU46" si="87">SUM(AV40:AX40)</f>
        <v>0</v>
      </c>
      <c r="AV40" s="25"/>
      <c r="AW40" s="54"/>
      <c r="AX40" s="26"/>
    </row>
    <row r="41" spans="1:50" s="12" customFormat="1" ht="31.95" customHeight="1" x14ac:dyDescent="0.3">
      <c r="A41" s="13"/>
      <c r="B41" s="14"/>
      <c r="C41" s="14"/>
      <c r="D41" s="14"/>
      <c r="E41" s="14"/>
      <c r="F41" s="14"/>
      <c r="G41" s="14"/>
      <c r="H41" s="14"/>
      <c r="I41" s="20">
        <f t="shared" si="85"/>
        <v>0</v>
      </c>
      <c r="J41" s="10"/>
      <c r="K41" s="15">
        <f t="shared" ref="K41:K46" si="88">SUM(L41:Q41)</f>
        <v>0</v>
      </c>
      <c r="L41" s="25"/>
      <c r="M41" s="25"/>
      <c r="N41" s="25"/>
      <c r="O41" s="25"/>
      <c r="P41" s="25"/>
      <c r="Q41" s="26"/>
      <c r="R41" s="11"/>
      <c r="S41" s="15">
        <f t="shared" ref="S41:S46" si="89">SUM(T41:Z41)</f>
        <v>0</v>
      </c>
      <c r="T41" s="25"/>
      <c r="U41" s="25"/>
      <c r="V41" s="25"/>
      <c r="W41" s="25"/>
      <c r="X41" s="54"/>
      <c r="Y41" s="54"/>
      <c r="Z41" s="26"/>
      <c r="AB41" s="60">
        <f t="shared" ref="AB41:AB46" si="90">SUM(AC41:AG41)</f>
        <v>0</v>
      </c>
      <c r="AC41" s="25"/>
      <c r="AD41" s="25"/>
      <c r="AE41" s="25"/>
      <c r="AF41" s="25"/>
      <c r="AG41" s="26"/>
      <c r="AH41" s="11"/>
      <c r="AI41" s="60">
        <f t="shared" ref="AI41:AI46" si="91">SUM(AJ41:AO41)</f>
        <v>0</v>
      </c>
      <c r="AJ41" s="25"/>
      <c r="AK41" s="25"/>
      <c r="AL41" s="25"/>
      <c r="AM41" s="25"/>
      <c r="AN41" s="54"/>
      <c r="AO41" s="26"/>
      <c r="AQ41" s="68">
        <f t="shared" si="86"/>
        <v>0</v>
      </c>
      <c r="AR41" s="25"/>
      <c r="AS41" s="26"/>
      <c r="AT41" s="11"/>
      <c r="AU41" s="68">
        <f t="shared" si="87"/>
        <v>0</v>
      </c>
      <c r="AV41" s="25"/>
      <c r="AW41" s="54"/>
      <c r="AX41" s="26"/>
    </row>
    <row r="42" spans="1:50" s="12" customFormat="1" ht="31.95" customHeight="1" x14ac:dyDescent="0.3">
      <c r="A42" s="13"/>
      <c r="B42" s="14"/>
      <c r="C42" s="14"/>
      <c r="D42" s="14"/>
      <c r="E42" s="14"/>
      <c r="F42" s="14"/>
      <c r="G42" s="14"/>
      <c r="H42" s="14"/>
      <c r="I42" s="20">
        <f t="shared" si="85"/>
        <v>0</v>
      </c>
      <c r="J42" s="10"/>
      <c r="K42" s="15">
        <f t="shared" si="88"/>
        <v>0</v>
      </c>
      <c r="L42" s="25"/>
      <c r="M42" s="25"/>
      <c r="N42" s="25"/>
      <c r="O42" s="25"/>
      <c r="P42" s="25"/>
      <c r="Q42" s="26"/>
      <c r="R42" s="11"/>
      <c r="S42" s="15">
        <f t="shared" si="89"/>
        <v>0</v>
      </c>
      <c r="T42" s="25"/>
      <c r="U42" s="25"/>
      <c r="V42" s="25"/>
      <c r="W42" s="25"/>
      <c r="X42" s="54"/>
      <c r="Y42" s="54"/>
      <c r="Z42" s="26"/>
      <c r="AB42" s="60">
        <f t="shared" si="90"/>
        <v>0</v>
      </c>
      <c r="AC42" s="25"/>
      <c r="AD42" s="25"/>
      <c r="AE42" s="25"/>
      <c r="AF42" s="25"/>
      <c r="AG42" s="26"/>
      <c r="AH42" s="11"/>
      <c r="AI42" s="60">
        <f t="shared" si="91"/>
        <v>0</v>
      </c>
      <c r="AJ42" s="25"/>
      <c r="AK42" s="25"/>
      <c r="AL42" s="25"/>
      <c r="AM42" s="25"/>
      <c r="AN42" s="54"/>
      <c r="AO42" s="26"/>
      <c r="AQ42" s="68">
        <f t="shared" si="86"/>
        <v>0</v>
      </c>
      <c r="AR42" s="25"/>
      <c r="AS42" s="26"/>
      <c r="AT42" s="11"/>
      <c r="AU42" s="68">
        <f t="shared" si="87"/>
        <v>0</v>
      </c>
      <c r="AV42" s="25"/>
      <c r="AW42" s="54"/>
      <c r="AX42" s="26"/>
    </row>
    <row r="43" spans="1:50" s="12" customFormat="1" ht="31.95" customHeight="1" x14ac:dyDescent="0.3">
      <c r="A43" s="13"/>
      <c r="B43" s="14"/>
      <c r="C43" s="14"/>
      <c r="D43" s="14"/>
      <c r="E43" s="14"/>
      <c r="F43" s="14"/>
      <c r="G43" s="14"/>
      <c r="H43" s="14"/>
      <c r="I43" s="20">
        <f t="shared" si="85"/>
        <v>0</v>
      </c>
      <c r="J43" s="10"/>
      <c r="K43" s="15">
        <f t="shared" si="88"/>
        <v>0</v>
      </c>
      <c r="L43" s="25"/>
      <c r="M43" s="25"/>
      <c r="N43" s="25"/>
      <c r="O43" s="25"/>
      <c r="P43" s="25"/>
      <c r="Q43" s="26"/>
      <c r="R43" s="11"/>
      <c r="S43" s="15">
        <f t="shared" si="89"/>
        <v>0</v>
      </c>
      <c r="T43" s="25"/>
      <c r="U43" s="25"/>
      <c r="V43" s="25"/>
      <c r="W43" s="25"/>
      <c r="X43" s="54"/>
      <c r="Y43" s="54"/>
      <c r="Z43" s="26"/>
      <c r="AB43" s="60">
        <f t="shared" si="90"/>
        <v>0</v>
      </c>
      <c r="AC43" s="25"/>
      <c r="AD43" s="25"/>
      <c r="AE43" s="25"/>
      <c r="AF43" s="25"/>
      <c r="AG43" s="26"/>
      <c r="AH43" s="11"/>
      <c r="AI43" s="60">
        <f t="shared" si="91"/>
        <v>0</v>
      </c>
      <c r="AJ43" s="25"/>
      <c r="AK43" s="25"/>
      <c r="AL43" s="25"/>
      <c r="AM43" s="25"/>
      <c r="AN43" s="54"/>
      <c r="AO43" s="26"/>
      <c r="AQ43" s="68">
        <f t="shared" si="86"/>
        <v>0</v>
      </c>
      <c r="AR43" s="25"/>
      <c r="AS43" s="26"/>
      <c r="AT43" s="11"/>
      <c r="AU43" s="68">
        <f t="shared" si="87"/>
        <v>0</v>
      </c>
      <c r="AV43" s="25"/>
      <c r="AW43" s="54"/>
      <c r="AX43" s="26"/>
    </row>
    <row r="44" spans="1:50" ht="31.95" customHeight="1" x14ac:dyDescent="0.3">
      <c r="A44" s="13"/>
      <c r="B44" s="14"/>
      <c r="C44" s="14"/>
      <c r="D44" s="14"/>
      <c r="E44" s="14"/>
      <c r="F44" s="14"/>
      <c r="G44" s="14"/>
      <c r="H44" s="14"/>
      <c r="I44" s="20">
        <f t="shared" si="85"/>
        <v>0</v>
      </c>
      <c r="J44" s="10"/>
      <c r="K44" s="15">
        <f t="shared" si="88"/>
        <v>0</v>
      </c>
      <c r="L44" s="25"/>
      <c r="M44" s="25"/>
      <c r="N44" s="25"/>
      <c r="O44" s="25"/>
      <c r="P44" s="25"/>
      <c r="Q44" s="26"/>
      <c r="R44" s="11"/>
      <c r="S44" s="15">
        <f t="shared" si="89"/>
        <v>0</v>
      </c>
      <c r="T44" s="25"/>
      <c r="U44" s="25"/>
      <c r="V44" s="25"/>
      <c r="W44" s="25"/>
      <c r="X44" s="54"/>
      <c r="Y44" s="54"/>
      <c r="Z44" s="26"/>
      <c r="AB44" s="60">
        <f t="shared" si="90"/>
        <v>0</v>
      </c>
      <c r="AC44" s="25"/>
      <c r="AD44" s="25"/>
      <c r="AE44" s="25"/>
      <c r="AF44" s="25"/>
      <c r="AG44" s="26"/>
      <c r="AH44" s="11"/>
      <c r="AI44" s="60">
        <f t="shared" si="91"/>
        <v>0</v>
      </c>
      <c r="AJ44" s="25"/>
      <c r="AK44" s="25"/>
      <c r="AL44" s="25"/>
      <c r="AM44" s="25"/>
      <c r="AN44" s="54"/>
      <c r="AO44" s="26"/>
      <c r="AQ44" s="68">
        <f t="shared" si="86"/>
        <v>0</v>
      </c>
      <c r="AR44" s="25"/>
      <c r="AS44" s="26"/>
      <c r="AT44" s="11"/>
      <c r="AU44" s="68">
        <f t="shared" si="87"/>
        <v>0</v>
      </c>
      <c r="AV44" s="25"/>
      <c r="AW44" s="54"/>
      <c r="AX44" s="26"/>
    </row>
    <row r="45" spans="1:50" ht="31.95" customHeight="1" x14ac:dyDescent="0.3">
      <c r="A45" s="13"/>
      <c r="B45" s="14"/>
      <c r="C45" s="14"/>
      <c r="D45" s="14"/>
      <c r="E45" s="14"/>
      <c r="F45" s="14"/>
      <c r="G45" s="14"/>
      <c r="H45" s="14"/>
      <c r="I45" s="20">
        <f t="shared" si="85"/>
        <v>0</v>
      </c>
      <c r="J45" s="10"/>
      <c r="K45" s="15">
        <f t="shared" si="88"/>
        <v>0</v>
      </c>
      <c r="L45" s="25"/>
      <c r="M45" s="25"/>
      <c r="N45" s="25"/>
      <c r="O45" s="25"/>
      <c r="P45" s="25"/>
      <c r="Q45" s="26"/>
      <c r="R45" s="11"/>
      <c r="S45" s="15">
        <f t="shared" si="89"/>
        <v>0</v>
      </c>
      <c r="T45" s="25"/>
      <c r="U45" s="25"/>
      <c r="V45" s="25"/>
      <c r="W45" s="25"/>
      <c r="X45" s="54"/>
      <c r="Y45" s="54"/>
      <c r="Z45" s="26"/>
      <c r="AB45" s="60">
        <f t="shared" si="90"/>
        <v>0</v>
      </c>
      <c r="AC45" s="25"/>
      <c r="AD45" s="25"/>
      <c r="AE45" s="25"/>
      <c r="AF45" s="25"/>
      <c r="AG45" s="26"/>
      <c r="AH45" s="11"/>
      <c r="AI45" s="60">
        <f t="shared" si="91"/>
        <v>0</v>
      </c>
      <c r="AJ45" s="25"/>
      <c r="AK45" s="25"/>
      <c r="AL45" s="25"/>
      <c r="AM45" s="25"/>
      <c r="AN45" s="54"/>
      <c r="AO45" s="26"/>
      <c r="AQ45" s="68">
        <f t="shared" si="86"/>
        <v>0</v>
      </c>
      <c r="AR45" s="25"/>
      <c r="AS45" s="26"/>
      <c r="AT45" s="11"/>
      <c r="AU45" s="68">
        <f t="shared" si="87"/>
        <v>0</v>
      </c>
      <c r="AV45" s="25"/>
      <c r="AW45" s="54"/>
      <c r="AX45" s="26"/>
    </row>
    <row r="46" spans="1:50" ht="31.95" customHeight="1" thickBot="1" x14ac:dyDescent="0.35">
      <c r="A46" s="13"/>
      <c r="B46" s="14"/>
      <c r="C46" s="14"/>
      <c r="D46" s="14"/>
      <c r="E46" s="14"/>
      <c r="F46" s="14"/>
      <c r="G46" s="14"/>
      <c r="H46" s="14"/>
      <c r="I46" s="20">
        <f t="shared" si="85"/>
        <v>0</v>
      </c>
      <c r="J46" s="10"/>
      <c r="K46" s="15">
        <f t="shared" si="88"/>
        <v>0</v>
      </c>
      <c r="L46" s="25"/>
      <c r="M46" s="25"/>
      <c r="N46" s="25"/>
      <c r="O46" s="25"/>
      <c r="P46" s="25"/>
      <c r="Q46" s="26"/>
      <c r="R46" s="11"/>
      <c r="S46" s="15">
        <f t="shared" si="89"/>
        <v>0</v>
      </c>
      <c r="T46" s="25"/>
      <c r="U46" s="25"/>
      <c r="V46" s="25"/>
      <c r="W46" s="25"/>
      <c r="X46" s="54"/>
      <c r="Y46" s="54"/>
      <c r="Z46" s="26"/>
      <c r="AB46" s="60">
        <f t="shared" si="90"/>
        <v>0</v>
      </c>
      <c r="AC46" s="25"/>
      <c r="AD46" s="25"/>
      <c r="AE46" s="25"/>
      <c r="AF46" s="25"/>
      <c r="AG46" s="26"/>
      <c r="AH46" s="11"/>
      <c r="AI46" s="60">
        <f t="shared" si="91"/>
        <v>0</v>
      </c>
      <c r="AJ46" s="25"/>
      <c r="AK46" s="25"/>
      <c r="AL46" s="25"/>
      <c r="AM46" s="25"/>
      <c r="AN46" s="54"/>
      <c r="AO46" s="26"/>
      <c r="AQ46" s="68">
        <f t="shared" si="86"/>
        <v>0</v>
      </c>
      <c r="AR46" s="25"/>
      <c r="AS46" s="26"/>
      <c r="AT46" s="11"/>
      <c r="AU46" s="68">
        <f t="shared" si="87"/>
        <v>0</v>
      </c>
      <c r="AV46" s="25"/>
      <c r="AW46" s="54"/>
      <c r="AX46" s="26"/>
    </row>
    <row r="47" spans="1:50" ht="16.05" customHeight="1" thickBot="1" x14ac:dyDescent="0.35">
      <c r="A47" s="91" t="str">
        <f>CONCATENATE("Aasta ",Koond!$A$14)</f>
        <v>Aasta 2018</v>
      </c>
      <c r="B47" s="92"/>
      <c r="C47" s="92"/>
      <c r="D47" s="92"/>
      <c r="E47" s="92"/>
      <c r="F47" s="92"/>
      <c r="G47" s="92"/>
      <c r="H47" s="92"/>
      <c r="I47" s="33">
        <f>SUM(I48:I54)</f>
        <v>0</v>
      </c>
      <c r="J47" s="5"/>
      <c r="K47" s="23">
        <f>SUM(K48:K54)</f>
        <v>0</v>
      </c>
      <c r="L47" s="23">
        <f t="shared" ref="L47" si="92">SUM(L48:L54)</f>
        <v>0</v>
      </c>
      <c r="M47" s="23">
        <f t="shared" ref="M47" si="93">SUM(M48:M54)</f>
        <v>0</v>
      </c>
      <c r="N47" s="23">
        <f t="shared" ref="N47" si="94">SUM(N48:N54)</f>
        <v>0</v>
      </c>
      <c r="O47" s="23">
        <f t="shared" ref="O47:P47" si="95">SUM(O48:O54)</f>
        <v>0</v>
      </c>
      <c r="P47" s="23">
        <f t="shared" si="95"/>
        <v>0</v>
      </c>
      <c r="Q47" s="23">
        <f t="shared" ref="Q47" si="96">SUM(Q48:Q54)</f>
        <v>0</v>
      </c>
      <c r="R47" s="7"/>
      <c r="S47" s="23">
        <f>SUM(S48:S54)</f>
        <v>0</v>
      </c>
      <c r="T47" s="23">
        <f t="shared" ref="T47:Z47" si="97">SUM(T48:T54)</f>
        <v>0</v>
      </c>
      <c r="U47" s="23">
        <f t="shared" si="97"/>
        <v>0</v>
      </c>
      <c r="V47" s="23">
        <f t="shared" si="97"/>
        <v>0</v>
      </c>
      <c r="W47" s="23">
        <f t="shared" si="97"/>
        <v>0</v>
      </c>
      <c r="X47" s="23">
        <f t="shared" si="97"/>
        <v>0</v>
      </c>
      <c r="Y47" s="23">
        <f t="shared" si="97"/>
        <v>0</v>
      </c>
      <c r="Z47" s="23">
        <f t="shared" si="97"/>
        <v>0</v>
      </c>
      <c r="AB47" s="23">
        <f>SUM(AB48:AB54)</f>
        <v>0</v>
      </c>
      <c r="AC47" s="23">
        <f t="shared" ref="AC47:AG47" si="98">SUM(AC48:AC54)</f>
        <v>0</v>
      </c>
      <c r="AD47" s="23">
        <f t="shared" si="98"/>
        <v>0</v>
      </c>
      <c r="AE47" s="23">
        <f t="shared" si="98"/>
        <v>0</v>
      </c>
      <c r="AF47" s="23">
        <f t="shared" si="98"/>
        <v>0</v>
      </c>
      <c r="AG47" s="23">
        <f t="shared" si="98"/>
        <v>0</v>
      </c>
      <c r="AH47" s="7"/>
      <c r="AI47" s="23">
        <f>SUM(AI48:AI54)</f>
        <v>0</v>
      </c>
      <c r="AJ47" s="23">
        <f t="shared" ref="AJ47:AO47" si="99">SUM(AJ48:AJ54)</f>
        <v>0</v>
      </c>
      <c r="AK47" s="23">
        <f t="shared" si="99"/>
        <v>0</v>
      </c>
      <c r="AL47" s="23">
        <f t="shared" si="99"/>
        <v>0</v>
      </c>
      <c r="AM47" s="23">
        <f t="shared" si="99"/>
        <v>0</v>
      </c>
      <c r="AN47" s="23">
        <f t="shared" si="99"/>
        <v>0</v>
      </c>
      <c r="AO47" s="23">
        <f t="shared" si="99"/>
        <v>0</v>
      </c>
      <c r="AQ47" s="23">
        <f>SUM(AQ48:AQ54)</f>
        <v>0</v>
      </c>
      <c r="AR47" s="23">
        <f t="shared" ref="AR47:AS47" si="100">SUM(AR48:AR54)</f>
        <v>0</v>
      </c>
      <c r="AS47" s="23">
        <f t="shared" si="100"/>
        <v>0</v>
      </c>
      <c r="AT47" s="7"/>
      <c r="AU47" s="23">
        <f>SUM(AU48:AU54)</f>
        <v>0</v>
      </c>
      <c r="AV47" s="23">
        <f t="shared" ref="AV47:AX47" si="101">SUM(AV48:AV54)</f>
        <v>0</v>
      </c>
      <c r="AW47" s="23">
        <f t="shared" si="101"/>
        <v>0</v>
      </c>
      <c r="AX47" s="23">
        <f t="shared" si="101"/>
        <v>0</v>
      </c>
    </row>
    <row r="48" spans="1:50" ht="31.95" customHeight="1" x14ac:dyDescent="0.3">
      <c r="A48" s="13"/>
      <c r="B48" s="14"/>
      <c r="C48" s="14"/>
      <c r="D48" s="14"/>
      <c r="E48" s="14"/>
      <c r="F48" s="14"/>
      <c r="G48" s="14"/>
      <c r="H48" s="14"/>
      <c r="I48" s="19">
        <f t="shared" ref="I48:I54" si="102">SUM(K48,S48,AB48,AI48,AQ48,AU48)</f>
        <v>0</v>
      </c>
      <c r="J48" s="10"/>
      <c r="K48" s="15">
        <f>SUM(L48:Q48)</f>
        <v>0</v>
      </c>
      <c r="L48" s="25"/>
      <c r="M48" s="25"/>
      <c r="N48" s="25"/>
      <c r="O48" s="25"/>
      <c r="P48" s="25"/>
      <c r="Q48" s="26"/>
      <c r="R48" s="11"/>
      <c r="S48" s="15">
        <f>SUM(T48:Z48)</f>
        <v>0</v>
      </c>
      <c r="T48" s="25"/>
      <c r="U48" s="25"/>
      <c r="V48" s="25"/>
      <c r="W48" s="25"/>
      <c r="X48" s="54"/>
      <c r="Y48" s="54"/>
      <c r="Z48" s="26"/>
      <c r="AB48" s="60">
        <f>SUM(AC48:AG48)</f>
        <v>0</v>
      </c>
      <c r="AC48" s="25"/>
      <c r="AD48" s="25"/>
      <c r="AE48" s="25"/>
      <c r="AF48" s="25"/>
      <c r="AG48" s="26"/>
      <c r="AH48" s="11"/>
      <c r="AI48" s="60">
        <f>SUM(AJ48:AO48)</f>
        <v>0</v>
      </c>
      <c r="AJ48" s="25"/>
      <c r="AK48" s="25"/>
      <c r="AL48" s="25"/>
      <c r="AM48" s="25"/>
      <c r="AN48" s="54"/>
      <c r="AO48" s="26"/>
      <c r="AQ48" s="68">
        <f t="shared" ref="AQ48:AQ54" si="103">SUM(AR48:AS48)</f>
        <v>0</v>
      </c>
      <c r="AR48" s="25"/>
      <c r="AS48" s="26"/>
      <c r="AT48" s="11"/>
      <c r="AU48" s="68">
        <f t="shared" ref="AU48:AU54" si="104">SUM(AV48:AX48)</f>
        <v>0</v>
      </c>
      <c r="AV48" s="25"/>
      <c r="AW48" s="54"/>
      <c r="AX48" s="26"/>
    </row>
    <row r="49" spans="1:50" ht="31.95" customHeight="1" x14ac:dyDescent="0.3">
      <c r="A49" s="13"/>
      <c r="B49" s="14"/>
      <c r="C49" s="14"/>
      <c r="D49" s="14"/>
      <c r="E49" s="14"/>
      <c r="F49" s="14"/>
      <c r="G49" s="14"/>
      <c r="H49" s="14"/>
      <c r="I49" s="20">
        <f t="shared" si="102"/>
        <v>0</v>
      </c>
      <c r="J49" s="10"/>
      <c r="K49" s="15">
        <f t="shared" ref="K49:K54" si="105">SUM(L49:Q49)</f>
        <v>0</v>
      </c>
      <c r="L49" s="25"/>
      <c r="M49" s="25"/>
      <c r="N49" s="25"/>
      <c r="O49" s="25"/>
      <c r="P49" s="25"/>
      <c r="Q49" s="26"/>
      <c r="R49" s="11"/>
      <c r="S49" s="15">
        <f t="shared" ref="S49:S54" si="106">SUM(T49:Z49)</f>
        <v>0</v>
      </c>
      <c r="T49" s="25"/>
      <c r="U49" s="25"/>
      <c r="V49" s="25"/>
      <c r="W49" s="25"/>
      <c r="X49" s="54"/>
      <c r="Y49" s="54"/>
      <c r="Z49" s="26"/>
      <c r="AB49" s="60">
        <f t="shared" ref="AB49:AB54" si="107">SUM(AC49:AG49)</f>
        <v>0</v>
      </c>
      <c r="AC49" s="25"/>
      <c r="AD49" s="25"/>
      <c r="AE49" s="25"/>
      <c r="AF49" s="25"/>
      <c r="AG49" s="26"/>
      <c r="AH49" s="11"/>
      <c r="AI49" s="60">
        <f t="shared" ref="AI49:AI54" si="108">SUM(AJ49:AO49)</f>
        <v>0</v>
      </c>
      <c r="AJ49" s="25"/>
      <c r="AK49" s="25"/>
      <c r="AL49" s="25"/>
      <c r="AM49" s="25"/>
      <c r="AN49" s="54"/>
      <c r="AO49" s="26"/>
      <c r="AQ49" s="68">
        <f t="shared" si="103"/>
        <v>0</v>
      </c>
      <c r="AR49" s="25"/>
      <c r="AS49" s="26"/>
      <c r="AT49" s="11"/>
      <c r="AU49" s="68">
        <f t="shared" si="104"/>
        <v>0</v>
      </c>
      <c r="AV49" s="25"/>
      <c r="AW49" s="54"/>
      <c r="AX49" s="26"/>
    </row>
    <row r="50" spans="1:50" ht="31.95" customHeight="1" x14ac:dyDescent="0.3">
      <c r="A50" s="13"/>
      <c r="B50" s="14"/>
      <c r="C50" s="14"/>
      <c r="D50" s="14"/>
      <c r="E50" s="14"/>
      <c r="F50" s="14"/>
      <c r="G50" s="14"/>
      <c r="H50" s="14"/>
      <c r="I50" s="20">
        <f t="shared" si="102"/>
        <v>0</v>
      </c>
      <c r="J50" s="10"/>
      <c r="K50" s="15">
        <f t="shared" si="105"/>
        <v>0</v>
      </c>
      <c r="L50" s="25"/>
      <c r="M50" s="25"/>
      <c r="N50" s="25"/>
      <c r="O50" s="25"/>
      <c r="P50" s="25"/>
      <c r="Q50" s="26"/>
      <c r="R50" s="11"/>
      <c r="S50" s="15">
        <f t="shared" si="106"/>
        <v>0</v>
      </c>
      <c r="T50" s="25"/>
      <c r="U50" s="25"/>
      <c r="V50" s="25"/>
      <c r="W50" s="25"/>
      <c r="X50" s="54"/>
      <c r="Y50" s="54"/>
      <c r="Z50" s="26"/>
      <c r="AB50" s="60">
        <f t="shared" si="107"/>
        <v>0</v>
      </c>
      <c r="AC50" s="25"/>
      <c r="AD50" s="25"/>
      <c r="AE50" s="25"/>
      <c r="AF50" s="25"/>
      <c r="AG50" s="26"/>
      <c r="AH50" s="11"/>
      <c r="AI50" s="60">
        <f t="shared" si="108"/>
        <v>0</v>
      </c>
      <c r="AJ50" s="25"/>
      <c r="AK50" s="25"/>
      <c r="AL50" s="25"/>
      <c r="AM50" s="25"/>
      <c r="AN50" s="54"/>
      <c r="AO50" s="26"/>
      <c r="AQ50" s="68">
        <f t="shared" si="103"/>
        <v>0</v>
      </c>
      <c r="AR50" s="25"/>
      <c r="AS50" s="26"/>
      <c r="AT50" s="11"/>
      <c r="AU50" s="68">
        <f t="shared" si="104"/>
        <v>0</v>
      </c>
      <c r="AV50" s="25"/>
      <c r="AW50" s="54"/>
      <c r="AX50" s="26"/>
    </row>
    <row r="51" spans="1:50" ht="31.95" customHeight="1" x14ac:dyDescent="0.3">
      <c r="A51" s="13"/>
      <c r="B51" s="14"/>
      <c r="C51" s="14"/>
      <c r="D51" s="14"/>
      <c r="E51" s="14"/>
      <c r="F51" s="14"/>
      <c r="G51" s="14"/>
      <c r="H51" s="14"/>
      <c r="I51" s="20">
        <f t="shared" si="102"/>
        <v>0</v>
      </c>
      <c r="J51" s="10"/>
      <c r="K51" s="15">
        <f t="shared" si="105"/>
        <v>0</v>
      </c>
      <c r="L51" s="25"/>
      <c r="M51" s="25"/>
      <c r="N51" s="25"/>
      <c r="O51" s="25"/>
      <c r="P51" s="25"/>
      <c r="Q51" s="26"/>
      <c r="R51" s="11"/>
      <c r="S51" s="15">
        <f t="shared" si="106"/>
        <v>0</v>
      </c>
      <c r="T51" s="25"/>
      <c r="U51" s="25"/>
      <c r="V51" s="25"/>
      <c r="W51" s="25"/>
      <c r="X51" s="54"/>
      <c r="Y51" s="54"/>
      <c r="Z51" s="26"/>
      <c r="AB51" s="60">
        <f t="shared" si="107"/>
        <v>0</v>
      </c>
      <c r="AC51" s="25"/>
      <c r="AD51" s="25"/>
      <c r="AE51" s="25"/>
      <c r="AF51" s="25"/>
      <c r="AG51" s="26"/>
      <c r="AH51" s="11"/>
      <c r="AI51" s="60">
        <f t="shared" si="108"/>
        <v>0</v>
      </c>
      <c r="AJ51" s="25"/>
      <c r="AK51" s="25"/>
      <c r="AL51" s="25"/>
      <c r="AM51" s="25"/>
      <c r="AN51" s="54"/>
      <c r="AO51" s="26"/>
      <c r="AQ51" s="68">
        <f t="shared" si="103"/>
        <v>0</v>
      </c>
      <c r="AR51" s="25"/>
      <c r="AS51" s="26"/>
      <c r="AT51" s="11"/>
      <c r="AU51" s="68">
        <f t="shared" si="104"/>
        <v>0</v>
      </c>
      <c r="AV51" s="25"/>
      <c r="AW51" s="54"/>
      <c r="AX51" s="26"/>
    </row>
    <row r="52" spans="1:50" ht="31.95" customHeight="1" x14ac:dyDescent="0.3">
      <c r="A52" s="13"/>
      <c r="B52" s="14"/>
      <c r="C52" s="14"/>
      <c r="D52" s="14"/>
      <c r="E52" s="14"/>
      <c r="F52" s="14"/>
      <c r="G52" s="14"/>
      <c r="H52" s="14"/>
      <c r="I52" s="20">
        <f t="shared" si="102"/>
        <v>0</v>
      </c>
      <c r="J52" s="10"/>
      <c r="K52" s="15">
        <f t="shared" si="105"/>
        <v>0</v>
      </c>
      <c r="L52" s="25"/>
      <c r="M52" s="25"/>
      <c r="N52" s="25"/>
      <c r="O52" s="25"/>
      <c r="P52" s="25"/>
      <c r="Q52" s="26"/>
      <c r="R52" s="11"/>
      <c r="S52" s="15">
        <f t="shared" si="106"/>
        <v>0</v>
      </c>
      <c r="T52" s="25"/>
      <c r="U52" s="25"/>
      <c r="V52" s="25"/>
      <c r="W52" s="25"/>
      <c r="X52" s="54"/>
      <c r="Y52" s="54"/>
      <c r="Z52" s="26"/>
      <c r="AB52" s="60">
        <f t="shared" si="107"/>
        <v>0</v>
      </c>
      <c r="AC52" s="25"/>
      <c r="AD52" s="25"/>
      <c r="AE52" s="25"/>
      <c r="AF52" s="25"/>
      <c r="AG52" s="26"/>
      <c r="AH52" s="11"/>
      <c r="AI52" s="60">
        <f t="shared" si="108"/>
        <v>0</v>
      </c>
      <c r="AJ52" s="25"/>
      <c r="AK52" s="25"/>
      <c r="AL52" s="25"/>
      <c r="AM52" s="25"/>
      <c r="AN52" s="54"/>
      <c r="AO52" s="26"/>
      <c r="AQ52" s="68">
        <f t="shared" si="103"/>
        <v>0</v>
      </c>
      <c r="AR52" s="25"/>
      <c r="AS52" s="26"/>
      <c r="AT52" s="11"/>
      <c r="AU52" s="68">
        <f t="shared" si="104"/>
        <v>0</v>
      </c>
      <c r="AV52" s="25"/>
      <c r="AW52" s="54"/>
      <c r="AX52" s="26"/>
    </row>
    <row r="53" spans="1:50" ht="31.95" customHeight="1" x14ac:dyDescent="0.3">
      <c r="A53" s="13"/>
      <c r="B53" s="14"/>
      <c r="C53" s="14"/>
      <c r="D53" s="14"/>
      <c r="E53" s="14"/>
      <c r="F53" s="14"/>
      <c r="G53" s="14"/>
      <c r="H53" s="14"/>
      <c r="I53" s="20">
        <f t="shared" si="102"/>
        <v>0</v>
      </c>
      <c r="J53" s="10"/>
      <c r="K53" s="15">
        <f t="shared" si="105"/>
        <v>0</v>
      </c>
      <c r="L53" s="25"/>
      <c r="M53" s="25"/>
      <c r="N53" s="25"/>
      <c r="O53" s="25"/>
      <c r="P53" s="25"/>
      <c r="Q53" s="26"/>
      <c r="R53" s="11"/>
      <c r="S53" s="15">
        <f t="shared" si="106"/>
        <v>0</v>
      </c>
      <c r="T53" s="25"/>
      <c r="U53" s="25"/>
      <c r="V53" s="25"/>
      <c r="W53" s="25"/>
      <c r="X53" s="54"/>
      <c r="Y53" s="54"/>
      <c r="Z53" s="26"/>
      <c r="AB53" s="60">
        <f t="shared" si="107"/>
        <v>0</v>
      </c>
      <c r="AC53" s="25"/>
      <c r="AD53" s="25"/>
      <c r="AE53" s="25"/>
      <c r="AF53" s="25"/>
      <c r="AG53" s="26"/>
      <c r="AH53" s="11"/>
      <c r="AI53" s="60">
        <f t="shared" si="108"/>
        <v>0</v>
      </c>
      <c r="AJ53" s="25"/>
      <c r="AK53" s="25"/>
      <c r="AL53" s="25"/>
      <c r="AM53" s="25"/>
      <c r="AN53" s="54"/>
      <c r="AO53" s="26"/>
      <c r="AQ53" s="68">
        <f t="shared" si="103"/>
        <v>0</v>
      </c>
      <c r="AR53" s="25"/>
      <c r="AS53" s="26"/>
      <c r="AT53" s="11"/>
      <c r="AU53" s="68">
        <f t="shared" si="104"/>
        <v>0</v>
      </c>
      <c r="AV53" s="25"/>
      <c r="AW53" s="54"/>
      <c r="AX53" s="26"/>
    </row>
    <row r="54" spans="1:50" ht="31.95" customHeight="1" thickBot="1" x14ac:dyDescent="0.35">
      <c r="A54" s="16"/>
      <c r="B54" s="17"/>
      <c r="C54" s="17"/>
      <c r="D54" s="17"/>
      <c r="E54" s="17"/>
      <c r="F54" s="17"/>
      <c r="G54" s="17"/>
      <c r="H54" s="17"/>
      <c r="I54" s="30">
        <f t="shared" si="102"/>
        <v>0</v>
      </c>
      <c r="J54" s="10"/>
      <c r="K54" s="18">
        <f t="shared" si="105"/>
        <v>0</v>
      </c>
      <c r="L54" s="27"/>
      <c r="M54" s="27"/>
      <c r="N54" s="27"/>
      <c r="O54" s="27"/>
      <c r="P54" s="27"/>
      <c r="Q54" s="28"/>
      <c r="R54" s="11"/>
      <c r="S54" s="18">
        <f t="shared" si="106"/>
        <v>0</v>
      </c>
      <c r="T54" s="27"/>
      <c r="U54" s="27"/>
      <c r="V54" s="27"/>
      <c r="W54" s="27"/>
      <c r="X54" s="55"/>
      <c r="Y54" s="55"/>
      <c r="Z54" s="28"/>
      <c r="AB54" s="61">
        <f t="shared" si="107"/>
        <v>0</v>
      </c>
      <c r="AC54" s="27"/>
      <c r="AD54" s="27"/>
      <c r="AE54" s="27"/>
      <c r="AF54" s="27"/>
      <c r="AG54" s="28"/>
      <c r="AH54" s="11"/>
      <c r="AI54" s="61">
        <f t="shared" si="108"/>
        <v>0</v>
      </c>
      <c r="AJ54" s="27"/>
      <c r="AK54" s="27"/>
      <c r="AL54" s="27"/>
      <c r="AM54" s="27"/>
      <c r="AN54" s="55"/>
      <c r="AO54" s="28"/>
      <c r="AQ54" s="69">
        <f t="shared" si="103"/>
        <v>0</v>
      </c>
      <c r="AR54" s="27"/>
      <c r="AS54" s="28"/>
      <c r="AT54" s="11"/>
      <c r="AU54" s="69">
        <f t="shared" si="104"/>
        <v>0</v>
      </c>
      <c r="AV54" s="27"/>
      <c r="AW54" s="55"/>
      <c r="AX54" s="28"/>
    </row>
    <row r="55" spans="1:50" ht="16.05" customHeight="1" thickBot="1" x14ac:dyDescent="0.35">
      <c r="A55" s="91" t="str">
        <f>CONCATENATE("Aasta ",Koond!$A$15)</f>
        <v>Aasta 2019</v>
      </c>
      <c r="B55" s="92"/>
      <c r="C55" s="92"/>
      <c r="D55" s="92"/>
      <c r="E55" s="92"/>
      <c r="F55" s="92"/>
      <c r="G55" s="92"/>
      <c r="H55" s="92"/>
      <c r="I55" s="33">
        <f>SUM(I56:I62)</f>
        <v>0</v>
      </c>
      <c r="J55" s="5"/>
      <c r="K55" s="23">
        <f>SUM(K56:K62)</f>
        <v>0</v>
      </c>
      <c r="L55" s="23">
        <f t="shared" ref="L55:Q55" si="109">SUM(L56:L62)</f>
        <v>0</v>
      </c>
      <c r="M55" s="23">
        <f t="shared" si="109"/>
        <v>0</v>
      </c>
      <c r="N55" s="23">
        <f t="shared" si="109"/>
        <v>0</v>
      </c>
      <c r="O55" s="23">
        <f t="shared" si="109"/>
        <v>0</v>
      </c>
      <c r="P55" s="23">
        <f t="shared" si="109"/>
        <v>0</v>
      </c>
      <c r="Q55" s="23">
        <f t="shared" si="109"/>
        <v>0</v>
      </c>
      <c r="R55" s="7"/>
      <c r="S55" s="23">
        <f>SUM(S56:S62)</f>
        <v>0</v>
      </c>
      <c r="T55" s="23">
        <f t="shared" ref="T55:Z55" si="110">SUM(T56:T62)</f>
        <v>0</v>
      </c>
      <c r="U55" s="23">
        <f t="shared" si="110"/>
        <v>0</v>
      </c>
      <c r="V55" s="23">
        <f t="shared" si="110"/>
        <v>0</v>
      </c>
      <c r="W55" s="23">
        <f t="shared" si="110"/>
        <v>0</v>
      </c>
      <c r="X55" s="23">
        <f t="shared" si="110"/>
        <v>0</v>
      </c>
      <c r="Y55" s="23">
        <f t="shared" si="110"/>
        <v>0</v>
      </c>
      <c r="Z55" s="23">
        <f t="shared" si="110"/>
        <v>0</v>
      </c>
      <c r="AB55" s="23">
        <f>SUM(AB56:AB62)</f>
        <v>0</v>
      </c>
      <c r="AC55" s="23">
        <f t="shared" ref="AC55:AG55" si="111">SUM(AC56:AC62)</f>
        <v>0</v>
      </c>
      <c r="AD55" s="23">
        <f t="shared" si="111"/>
        <v>0</v>
      </c>
      <c r="AE55" s="23">
        <f t="shared" si="111"/>
        <v>0</v>
      </c>
      <c r="AF55" s="23">
        <f t="shared" si="111"/>
        <v>0</v>
      </c>
      <c r="AG55" s="23">
        <f t="shared" si="111"/>
        <v>0</v>
      </c>
      <c r="AH55" s="7"/>
      <c r="AI55" s="23">
        <f>SUM(AI56:AI62)</f>
        <v>0</v>
      </c>
      <c r="AJ55" s="23">
        <f t="shared" ref="AJ55:AO55" si="112">SUM(AJ56:AJ62)</f>
        <v>0</v>
      </c>
      <c r="AK55" s="23">
        <f t="shared" si="112"/>
        <v>0</v>
      </c>
      <c r="AL55" s="23">
        <f t="shared" si="112"/>
        <v>0</v>
      </c>
      <c r="AM55" s="23">
        <f t="shared" si="112"/>
        <v>0</v>
      </c>
      <c r="AN55" s="23">
        <f t="shared" si="112"/>
        <v>0</v>
      </c>
      <c r="AO55" s="23">
        <f t="shared" si="112"/>
        <v>0</v>
      </c>
      <c r="AQ55" s="23">
        <f>SUM(AQ56:AQ62)</f>
        <v>0</v>
      </c>
      <c r="AR55" s="23">
        <f t="shared" ref="AR55:AS55" si="113">SUM(AR56:AR62)</f>
        <v>0</v>
      </c>
      <c r="AS55" s="23">
        <f t="shared" si="113"/>
        <v>0</v>
      </c>
      <c r="AT55" s="7"/>
      <c r="AU55" s="23">
        <f>SUM(AU56:AU62)</f>
        <v>0</v>
      </c>
      <c r="AV55" s="23">
        <f t="shared" ref="AV55:AX55" si="114">SUM(AV56:AV62)</f>
        <v>0</v>
      </c>
      <c r="AW55" s="23">
        <f t="shared" si="114"/>
        <v>0</v>
      </c>
      <c r="AX55" s="23">
        <f t="shared" si="114"/>
        <v>0</v>
      </c>
    </row>
    <row r="56" spans="1:50" ht="31.95" customHeight="1" x14ac:dyDescent="0.3">
      <c r="A56" s="13"/>
      <c r="B56" s="14"/>
      <c r="C56" s="14"/>
      <c r="D56" s="14"/>
      <c r="E56" s="14"/>
      <c r="F56" s="14"/>
      <c r="G56" s="14"/>
      <c r="H56" s="14"/>
      <c r="I56" s="19">
        <f t="shared" ref="I56:I62" si="115">SUM(K56,S56,AB56,AI56,AQ56,AU56)</f>
        <v>0</v>
      </c>
      <c r="J56" s="10"/>
      <c r="K56" s="15">
        <f>SUM(L56:Q56)</f>
        <v>0</v>
      </c>
      <c r="L56" s="25"/>
      <c r="M56" s="25"/>
      <c r="N56" s="25"/>
      <c r="O56" s="25"/>
      <c r="P56" s="25"/>
      <c r="Q56" s="26"/>
      <c r="R56" s="11"/>
      <c r="S56" s="15">
        <f>SUM(T56:Z56)</f>
        <v>0</v>
      </c>
      <c r="T56" s="25"/>
      <c r="U56" s="25"/>
      <c r="V56" s="25"/>
      <c r="W56" s="25"/>
      <c r="X56" s="54"/>
      <c r="Y56" s="54"/>
      <c r="Z56" s="26"/>
      <c r="AB56" s="60">
        <f>SUM(AC56:AG56)</f>
        <v>0</v>
      </c>
      <c r="AC56" s="25"/>
      <c r="AD56" s="25"/>
      <c r="AE56" s="25"/>
      <c r="AF56" s="25"/>
      <c r="AG56" s="26"/>
      <c r="AH56" s="11"/>
      <c r="AI56" s="60">
        <f>SUM(AJ56:AO56)</f>
        <v>0</v>
      </c>
      <c r="AJ56" s="25"/>
      <c r="AK56" s="25"/>
      <c r="AL56" s="25"/>
      <c r="AM56" s="25"/>
      <c r="AN56" s="54"/>
      <c r="AO56" s="26"/>
      <c r="AQ56" s="68">
        <f t="shared" ref="AQ56:AQ62" si="116">SUM(AR56:AS56)</f>
        <v>0</v>
      </c>
      <c r="AR56" s="25"/>
      <c r="AS56" s="26"/>
      <c r="AT56" s="11"/>
      <c r="AU56" s="68">
        <f t="shared" ref="AU56:AU62" si="117">SUM(AV56:AX56)</f>
        <v>0</v>
      </c>
      <c r="AV56" s="25"/>
      <c r="AW56" s="54"/>
      <c r="AX56" s="26"/>
    </row>
    <row r="57" spans="1:50" ht="31.95" customHeight="1" x14ac:dyDescent="0.3">
      <c r="A57" s="13"/>
      <c r="B57" s="14"/>
      <c r="C57" s="14"/>
      <c r="D57" s="14"/>
      <c r="E57" s="14"/>
      <c r="F57" s="14"/>
      <c r="G57" s="14"/>
      <c r="H57" s="14"/>
      <c r="I57" s="20">
        <f t="shared" si="115"/>
        <v>0</v>
      </c>
      <c r="J57" s="10"/>
      <c r="K57" s="15">
        <f t="shared" ref="K57:K62" si="118">SUM(L57:Q57)</f>
        <v>0</v>
      </c>
      <c r="L57" s="25"/>
      <c r="M57" s="25"/>
      <c r="N57" s="25"/>
      <c r="O57" s="25"/>
      <c r="P57" s="25"/>
      <c r="Q57" s="26"/>
      <c r="R57" s="11"/>
      <c r="S57" s="15">
        <f t="shared" ref="S57:S62" si="119">SUM(T57:Z57)</f>
        <v>0</v>
      </c>
      <c r="T57" s="25"/>
      <c r="U57" s="25"/>
      <c r="V57" s="25"/>
      <c r="W57" s="25"/>
      <c r="X57" s="54"/>
      <c r="Y57" s="54"/>
      <c r="Z57" s="26"/>
      <c r="AB57" s="60">
        <f t="shared" ref="AB57:AB62" si="120">SUM(AC57:AG57)</f>
        <v>0</v>
      </c>
      <c r="AC57" s="25"/>
      <c r="AD57" s="25"/>
      <c r="AE57" s="25"/>
      <c r="AF57" s="25"/>
      <c r="AG57" s="26"/>
      <c r="AH57" s="11"/>
      <c r="AI57" s="60">
        <f t="shared" ref="AI57:AI62" si="121">SUM(AJ57:AO57)</f>
        <v>0</v>
      </c>
      <c r="AJ57" s="25"/>
      <c r="AK57" s="25"/>
      <c r="AL57" s="25"/>
      <c r="AM57" s="25"/>
      <c r="AN57" s="54"/>
      <c r="AO57" s="26"/>
      <c r="AQ57" s="68">
        <f t="shared" si="116"/>
        <v>0</v>
      </c>
      <c r="AR57" s="25"/>
      <c r="AS57" s="26"/>
      <c r="AT57" s="11"/>
      <c r="AU57" s="68">
        <f t="shared" si="117"/>
        <v>0</v>
      </c>
      <c r="AV57" s="25"/>
      <c r="AW57" s="54"/>
      <c r="AX57" s="26"/>
    </row>
    <row r="58" spans="1:50" ht="31.95" customHeight="1" x14ac:dyDescent="0.3">
      <c r="A58" s="13"/>
      <c r="B58" s="14"/>
      <c r="C58" s="14"/>
      <c r="D58" s="14"/>
      <c r="E58" s="14"/>
      <c r="F58" s="14"/>
      <c r="G58" s="14"/>
      <c r="H58" s="14"/>
      <c r="I58" s="20">
        <f t="shared" si="115"/>
        <v>0</v>
      </c>
      <c r="J58" s="10"/>
      <c r="K58" s="15">
        <f t="shared" si="118"/>
        <v>0</v>
      </c>
      <c r="L58" s="25"/>
      <c r="M58" s="25"/>
      <c r="N58" s="25"/>
      <c r="O58" s="25"/>
      <c r="P58" s="25"/>
      <c r="Q58" s="26"/>
      <c r="R58" s="11"/>
      <c r="S58" s="15">
        <f t="shared" si="119"/>
        <v>0</v>
      </c>
      <c r="T58" s="25"/>
      <c r="U58" s="25"/>
      <c r="V58" s="25"/>
      <c r="W58" s="25"/>
      <c r="X58" s="54"/>
      <c r="Y58" s="54"/>
      <c r="Z58" s="26"/>
      <c r="AB58" s="60">
        <f t="shared" si="120"/>
        <v>0</v>
      </c>
      <c r="AC58" s="25"/>
      <c r="AD58" s="25"/>
      <c r="AE58" s="25"/>
      <c r="AF58" s="25"/>
      <c r="AG58" s="26"/>
      <c r="AH58" s="11"/>
      <c r="AI58" s="60">
        <f t="shared" si="121"/>
        <v>0</v>
      </c>
      <c r="AJ58" s="25"/>
      <c r="AK58" s="25"/>
      <c r="AL58" s="25"/>
      <c r="AM58" s="25"/>
      <c r="AN58" s="54"/>
      <c r="AO58" s="26"/>
      <c r="AQ58" s="68">
        <f t="shared" si="116"/>
        <v>0</v>
      </c>
      <c r="AR58" s="25"/>
      <c r="AS58" s="26"/>
      <c r="AT58" s="11"/>
      <c r="AU58" s="68">
        <f t="shared" si="117"/>
        <v>0</v>
      </c>
      <c r="AV58" s="25"/>
      <c r="AW58" s="54"/>
      <c r="AX58" s="26"/>
    </row>
    <row r="59" spans="1:50" ht="31.95" customHeight="1" x14ac:dyDescent="0.3">
      <c r="A59" s="13"/>
      <c r="B59" s="14"/>
      <c r="C59" s="14"/>
      <c r="D59" s="14"/>
      <c r="E59" s="14"/>
      <c r="F59" s="14"/>
      <c r="G59" s="14"/>
      <c r="H59" s="14"/>
      <c r="I59" s="20">
        <f t="shared" si="115"/>
        <v>0</v>
      </c>
      <c r="J59" s="10"/>
      <c r="K59" s="15">
        <f t="shared" si="118"/>
        <v>0</v>
      </c>
      <c r="L59" s="25"/>
      <c r="M59" s="25"/>
      <c r="N59" s="25"/>
      <c r="O59" s="25"/>
      <c r="P59" s="25"/>
      <c r="Q59" s="26"/>
      <c r="R59" s="11"/>
      <c r="S59" s="15">
        <f t="shared" si="119"/>
        <v>0</v>
      </c>
      <c r="T59" s="25"/>
      <c r="U59" s="25"/>
      <c r="V59" s="25"/>
      <c r="W59" s="25"/>
      <c r="X59" s="54"/>
      <c r="Y59" s="54"/>
      <c r="Z59" s="26"/>
      <c r="AB59" s="60">
        <f t="shared" si="120"/>
        <v>0</v>
      </c>
      <c r="AC59" s="25"/>
      <c r="AD59" s="25"/>
      <c r="AE59" s="25"/>
      <c r="AF59" s="25"/>
      <c r="AG59" s="26"/>
      <c r="AH59" s="11"/>
      <c r="AI59" s="60">
        <f t="shared" si="121"/>
        <v>0</v>
      </c>
      <c r="AJ59" s="25"/>
      <c r="AK59" s="25"/>
      <c r="AL59" s="25"/>
      <c r="AM59" s="25"/>
      <c r="AN59" s="54"/>
      <c r="AO59" s="26"/>
      <c r="AQ59" s="68">
        <f t="shared" si="116"/>
        <v>0</v>
      </c>
      <c r="AR59" s="25"/>
      <c r="AS59" s="26"/>
      <c r="AT59" s="11"/>
      <c r="AU59" s="68">
        <f t="shared" si="117"/>
        <v>0</v>
      </c>
      <c r="AV59" s="25"/>
      <c r="AW59" s="54"/>
      <c r="AX59" s="26"/>
    </row>
    <row r="60" spans="1:50" ht="31.95" customHeight="1" x14ac:dyDescent="0.3">
      <c r="A60" s="13"/>
      <c r="B60" s="14"/>
      <c r="C60" s="14"/>
      <c r="D60" s="14"/>
      <c r="E60" s="14"/>
      <c r="F60" s="14"/>
      <c r="G60" s="14"/>
      <c r="H60" s="14"/>
      <c r="I60" s="20">
        <f t="shared" si="115"/>
        <v>0</v>
      </c>
      <c r="J60" s="10"/>
      <c r="K60" s="15">
        <f t="shared" si="118"/>
        <v>0</v>
      </c>
      <c r="L60" s="25"/>
      <c r="M60" s="25"/>
      <c r="N60" s="25"/>
      <c r="O60" s="25"/>
      <c r="P60" s="25"/>
      <c r="Q60" s="26"/>
      <c r="R60" s="11"/>
      <c r="S60" s="15">
        <f t="shared" si="119"/>
        <v>0</v>
      </c>
      <c r="T60" s="25"/>
      <c r="U60" s="25"/>
      <c r="V60" s="25"/>
      <c r="W60" s="25"/>
      <c r="X60" s="54"/>
      <c r="Y60" s="54"/>
      <c r="Z60" s="26"/>
      <c r="AB60" s="60">
        <f t="shared" si="120"/>
        <v>0</v>
      </c>
      <c r="AC60" s="25"/>
      <c r="AD60" s="25"/>
      <c r="AE60" s="25"/>
      <c r="AF60" s="25"/>
      <c r="AG60" s="26"/>
      <c r="AH60" s="11"/>
      <c r="AI60" s="60">
        <f t="shared" si="121"/>
        <v>0</v>
      </c>
      <c r="AJ60" s="25"/>
      <c r="AK60" s="25"/>
      <c r="AL60" s="25"/>
      <c r="AM60" s="25"/>
      <c r="AN60" s="54"/>
      <c r="AO60" s="26"/>
      <c r="AQ60" s="68">
        <f t="shared" si="116"/>
        <v>0</v>
      </c>
      <c r="AR60" s="25"/>
      <c r="AS60" s="26"/>
      <c r="AT60" s="11"/>
      <c r="AU60" s="68">
        <f t="shared" si="117"/>
        <v>0</v>
      </c>
      <c r="AV60" s="25"/>
      <c r="AW60" s="54"/>
      <c r="AX60" s="26"/>
    </row>
    <row r="61" spans="1:50" ht="31.95" customHeight="1" x14ac:dyDescent="0.3">
      <c r="A61" s="13"/>
      <c r="B61" s="14"/>
      <c r="C61" s="14"/>
      <c r="D61" s="14"/>
      <c r="E61" s="14"/>
      <c r="F61" s="14"/>
      <c r="G61" s="14"/>
      <c r="H61" s="14"/>
      <c r="I61" s="20">
        <f t="shared" si="115"/>
        <v>0</v>
      </c>
      <c r="J61" s="10"/>
      <c r="K61" s="15">
        <f t="shared" si="118"/>
        <v>0</v>
      </c>
      <c r="L61" s="25"/>
      <c r="M61" s="25"/>
      <c r="N61" s="25"/>
      <c r="O61" s="25"/>
      <c r="P61" s="25"/>
      <c r="Q61" s="26"/>
      <c r="R61" s="11"/>
      <c r="S61" s="15">
        <f t="shared" si="119"/>
        <v>0</v>
      </c>
      <c r="T61" s="25"/>
      <c r="U61" s="25"/>
      <c r="V61" s="25"/>
      <c r="W61" s="25"/>
      <c r="X61" s="54"/>
      <c r="Y61" s="54"/>
      <c r="Z61" s="26"/>
      <c r="AB61" s="60">
        <f t="shared" si="120"/>
        <v>0</v>
      </c>
      <c r="AC61" s="25"/>
      <c r="AD61" s="25"/>
      <c r="AE61" s="25"/>
      <c r="AF61" s="25"/>
      <c r="AG61" s="26"/>
      <c r="AH61" s="11"/>
      <c r="AI61" s="60">
        <f t="shared" si="121"/>
        <v>0</v>
      </c>
      <c r="AJ61" s="25"/>
      <c r="AK61" s="25"/>
      <c r="AL61" s="25"/>
      <c r="AM61" s="25"/>
      <c r="AN61" s="54"/>
      <c r="AO61" s="26"/>
      <c r="AQ61" s="68">
        <f t="shared" si="116"/>
        <v>0</v>
      </c>
      <c r="AR61" s="25"/>
      <c r="AS61" s="26"/>
      <c r="AT61" s="11"/>
      <c r="AU61" s="68">
        <f t="shared" si="117"/>
        <v>0</v>
      </c>
      <c r="AV61" s="25"/>
      <c r="AW61" s="54"/>
      <c r="AX61" s="26"/>
    </row>
    <row r="62" spans="1:50" ht="31.95" customHeight="1" thickBot="1" x14ac:dyDescent="0.35">
      <c r="A62" s="16"/>
      <c r="B62" s="17"/>
      <c r="C62" s="17"/>
      <c r="D62" s="17"/>
      <c r="E62" s="17"/>
      <c r="F62" s="17"/>
      <c r="G62" s="17"/>
      <c r="H62" s="17"/>
      <c r="I62" s="30">
        <f t="shared" si="115"/>
        <v>0</v>
      </c>
      <c r="J62" s="10"/>
      <c r="K62" s="18">
        <f t="shared" si="118"/>
        <v>0</v>
      </c>
      <c r="L62" s="27"/>
      <c r="M62" s="27"/>
      <c r="N62" s="27"/>
      <c r="O62" s="27"/>
      <c r="P62" s="27"/>
      <c r="Q62" s="28"/>
      <c r="R62" s="11"/>
      <c r="S62" s="18">
        <f t="shared" si="119"/>
        <v>0</v>
      </c>
      <c r="T62" s="27"/>
      <c r="U62" s="27"/>
      <c r="V62" s="27"/>
      <c r="W62" s="27"/>
      <c r="X62" s="55"/>
      <c r="Y62" s="55"/>
      <c r="Z62" s="28"/>
      <c r="AB62" s="61">
        <f t="shared" si="120"/>
        <v>0</v>
      </c>
      <c r="AC62" s="27"/>
      <c r="AD62" s="27"/>
      <c r="AE62" s="27"/>
      <c r="AF62" s="27"/>
      <c r="AG62" s="28"/>
      <c r="AH62" s="11"/>
      <c r="AI62" s="61">
        <f t="shared" si="121"/>
        <v>0</v>
      </c>
      <c r="AJ62" s="27"/>
      <c r="AK62" s="27"/>
      <c r="AL62" s="27"/>
      <c r="AM62" s="27"/>
      <c r="AN62" s="55"/>
      <c r="AO62" s="28"/>
      <c r="AQ62" s="69">
        <f t="shared" si="116"/>
        <v>0</v>
      </c>
      <c r="AR62" s="27"/>
      <c r="AS62" s="28"/>
      <c r="AT62" s="11"/>
      <c r="AU62" s="69">
        <f t="shared" si="117"/>
        <v>0</v>
      </c>
      <c r="AV62" s="27"/>
      <c r="AW62" s="55"/>
      <c r="AX62" s="28"/>
    </row>
    <row r="70" spans="1:50" x14ac:dyDescent="0.3">
      <c r="A70" s="119" t="s">
        <v>64</v>
      </c>
      <c r="B70" s="120"/>
      <c r="C70" s="120"/>
      <c r="D70" s="120"/>
      <c r="E70" s="120"/>
      <c r="F70" s="120"/>
      <c r="G70" s="120"/>
      <c r="H70" s="120"/>
      <c r="I70" s="120"/>
      <c r="K70" s="39" t="s">
        <v>16</v>
      </c>
      <c r="L70" s="2">
        <v>1</v>
      </c>
      <c r="M70" s="2">
        <f>1+L70</f>
        <v>2</v>
      </c>
      <c r="N70" s="38">
        <f t="shared" ref="N70:Q70" si="122">1+M70</f>
        <v>3</v>
      </c>
      <c r="O70" s="38">
        <f t="shared" si="122"/>
        <v>4</v>
      </c>
      <c r="P70" s="38">
        <f t="shared" si="122"/>
        <v>5</v>
      </c>
      <c r="Q70" s="38">
        <f t="shared" si="122"/>
        <v>6</v>
      </c>
      <c r="S70" s="39" t="s">
        <v>16</v>
      </c>
      <c r="T70" s="38">
        <v>1</v>
      </c>
      <c r="U70" s="38">
        <f>1+T70</f>
        <v>2</v>
      </c>
      <c r="V70" s="38">
        <f t="shared" ref="V70:Z70" si="123">1+U70</f>
        <v>3</v>
      </c>
      <c r="W70" s="38">
        <f t="shared" si="123"/>
        <v>4</v>
      </c>
      <c r="X70" s="38">
        <f t="shared" si="123"/>
        <v>5</v>
      </c>
      <c r="Y70" s="38">
        <f t="shared" si="123"/>
        <v>6</v>
      </c>
      <c r="Z70" s="38">
        <f t="shared" si="123"/>
        <v>7</v>
      </c>
      <c r="AB70" s="39" t="s">
        <v>16</v>
      </c>
      <c r="AC70" s="38">
        <v>1</v>
      </c>
      <c r="AD70" s="38">
        <f>1+AC70</f>
        <v>2</v>
      </c>
      <c r="AE70" s="38">
        <f t="shared" ref="AE70:AG70" si="124">1+AD70</f>
        <v>3</v>
      </c>
      <c r="AF70" s="38">
        <f t="shared" si="124"/>
        <v>4</v>
      </c>
      <c r="AG70" s="38">
        <f t="shared" si="124"/>
        <v>5</v>
      </c>
      <c r="AH70" s="37"/>
      <c r="AI70" s="39" t="s">
        <v>16</v>
      </c>
      <c r="AJ70" s="38">
        <v>1</v>
      </c>
      <c r="AK70" s="38">
        <f>1+AJ70</f>
        <v>2</v>
      </c>
      <c r="AL70" s="38">
        <f t="shared" ref="AL70:AO70" si="125">1+AK70</f>
        <v>3</v>
      </c>
      <c r="AM70" s="38">
        <f t="shared" si="125"/>
        <v>4</v>
      </c>
      <c r="AN70" s="38">
        <f t="shared" si="125"/>
        <v>5</v>
      </c>
      <c r="AO70" s="38">
        <f t="shared" si="125"/>
        <v>6</v>
      </c>
      <c r="AQ70" s="39" t="s">
        <v>16</v>
      </c>
      <c r="AR70" s="38">
        <v>1</v>
      </c>
      <c r="AS70" s="38">
        <f t="shared" ref="AS70" si="126">1+AR70</f>
        <v>2</v>
      </c>
      <c r="AT70" s="38"/>
      <c r="AU70" s="39" t="s">
        <v>16</v>
      </c>
      <c r="AV70" s="38">
        <v>1</v>
      </c>
      <c r="AW70" s="38">
        <f t="shared" ref="AW70:AX70" si="127">1+AV70</f>
        <v>2</v>
      </c>
      <c r="AX70" s="38">
        <f t="shared" si="127"/>
        <v>3</v>
      </c>
    </row>
    <row r="71" spans="1:50" x14ac:dyDescent="0.3">
      <c r="A71" s="121" t="s">
        <v>68</v>
      </c>
      <c r="B71" s="122"/>
      <c r="C71" s="122"/>
      <c r="D71" s="122"/>
      <c r="E71" s="122"/>
      <c r="F71" s="122"/>
      <c r="G71" s="122"/>
      <c r="H71" s="122"/>
      <c r="I71" s="122"/>
      <c r="K71" s="39" t="str">
        <f>noue!$A$5</f>
        <v>2 aastat</v>
      </c>
      <c r="L71" s="2" t="str">
        <f>HLOOKUP(L$5,noue!$B$4:$J$9,2)</f>
        <v>x</v>
      </c>
      <c r="M71" s="37">
        <f>HLOOKUP(M$5,noue!$B$4:$J$9,2)</f>
        <v>9</v>
      </c>
      <c r="N71" s="37" t="str">
        <f>HLOOKUP(N$5,noue!$B$4:$J$9,2)</f>
        <v>x</v>
      </c>
      <c r="O71" s="37">
        <f>HLOOKUP(O$5,noue!$B$4:$J$9,2)</f>
        <v>9</v>
      </c>
      <c r="P71" s="37">
        <f>HLOOKUP(P$5,noue!$B$4:$J$9,2)</f>
        <v>18</v>
      </c>
      <c r="Q71" s="37" t="str">
        <f>HLOOKUP(Q$5,noue!$B$4:$J$9,2)</f>
        <v>x</v>
      </c>
      <c r="S71" s="39" t="str">
        <f>noue!$A$5</f>
        <v>2 aastat</v>
      </c>
      <c r="T71" s="37" t="str">
        <f>HLOOKUP(T$5,noue!$B$4:$J$9,2)</f>
        <v>x</v>
      </c>
      <c r="U71" s="37">
        <f>HLOOKUP(U$5,noue!$B$4:$J$9,2)</f>
        <v>9</v>
      </c>
      <c r="V71" s="37" t="str">
        <f>HLOOKUP(V$5,noue!$B$4:$J$9,2)</f>
        <v>x</v>
      </c>
      <c r="W71" s="37">
        <f>HLOOKUP(W$5,noue!$B$4:$J$9,2)</f>
        <v>9</v>
      </c>
      <c r="X71" s="38">
        <f>HLOOKUP(X$5,noue!$B$4:$J$9,2)</f>
        <v>18</v>
      </c>
      <c r="Y71" s="37">
        <f>HLOOKUP(Y$5,noue!$B$4:$J$9,2)</f>
        <v>17</v>
      </c>
      <c r="Z71" s="37" t="str">
        <f>HLOOKUP(Z$5,noue!$B$4:$J$9,2)</f>
        <v>x</v>
      </c>
      <c r="AB71" s="39" t="str">
        <f>noue!$A$5</f>
        <v>2 aastat</v>
      </c>
      <c r="AC71" s="37" t="str">
        <f>HLOOKUP(AC$5,noue!$B$4:$J$9,2)</f>
        <v>x</v>
      </c>
      <c r="AD71" s="37">
        <f>HLOOKUP(AD$5,noue!$B$4:$J$9,2)</f>
        <v>9</v>
      </c>
      <c r="AE71" s="37" t="str">
        <f>HLOOKUP(AE$5,noue!$B$4:$J$9,2)</f>
        <v>x</v>
      </c>
      <c r="AF71" s="37">
        <f>HLOOKUP(AF$5,noue!$B$4:$J$9,2)</f>
        <v>9</v>
      </c>
      <c r="AG71" s="37">
        <f>HLOOKUP(AG$5,noue!$B$4:$J$9,2)</f>
        <v>18</v>
      </c>
      <c r="AH71" s="37"/>
      <c r="AI71" s="39" t="str">
        <f>noue!$A$5</f>
        <v>2 aastat</v>
      </c>
      <c r="AJ71" s="37" t="str">
        <f>HLOOKUP(AJ$5,noue!$B$4:$J$9,2)</f>
        <v>x</v>
      </c>
      <c r="AK71" s="37">
        <f>HLOOKUP(AK$5,noue!$B$4:$J$9,2)</f>
        <v>9</v>
      </c>
      <c r="AL71" s="37" t="str">
        <f>HLOOKUP(AL$5,noue!$B$4:$J$9,2)</f>
        <v>x</v>
      </c>
      <c r="AM71" s="37">
        <f>HLOOKUP(AM$5,noue!$B$4:$J$9,2)</f>
        <v>9</v>
      </c>
      <c r="AN71" s="37">
        <f>HLOOKUP(AN$5,noue!$B$4:$J$9,2)</f>
        <v>17</v>
      </c>
      <c r="AO71" s="37">
        <f>HLOOKUP(AO$5,noue!$B$4:$J$9,2)</f>
        <v>18</v>
      </c>
      <c r="AQ71" s="39" t="str">
        <f>noue!$A$5</f>
        <v>2 aastat</v>
      </c>
      <c r="AR71" s="38">
        <f>HLOOKUP(AR$5,noue!$B$4:$J$9,2)</f>
        <v>9</v>
      </c>
      <c r="AS71" s="38">
        <f>HLOOKUP(AS$5,noue!$B$4:$J$9,2)</f>
        <v>18</v>
      </c>
      <c r="AT71" s="38"/>
      <c r="AU71" s="39" t="str">
        <f>noue!$A$5</f>
        <v>2 aastat</v>
      </c>
      <c r="AV71" s="38">
        <f>HLOOKUP(AV$5,noue!$B$4:$J$9,2)</f>
        <v>9</v>
      </c>
      <c r="AW71" s="38">
        <f>HLOOKUP(AW$5,noue!$B$4:$J$9,2)</f>
        <v>17</v>
      </c>
      <c r="AX71" s="38">
        <f>HLOOKUP(AX$5,noue!$B$4:$J$9,2)</f>
        <v>18</v>
      </c>
    </row>
    <row r="72" spans="1:50" x14ac:dyDescent="0.3">
      <c r="A72" s="121" t="s">
        <v>78</v>
      </c>
      <c r="B72" s="122"/>
      <c r="C72" s="122"/>
      <c r="D72" s="122"/>
      <c r="E72" s="122"/>
      <c r="F72" s="122"/>
      <c r="G72" s="122"/>
      <c r="H72" s="122"/>
      <c r="I72" s="122"/>
      <c r="K72" s="39" t="str">
        <f>noue!$A$6</f>
        <v>3 aastat</v>
      </c>
      <c r="L72" s="37">
        <f>HLOOKUP(L$5,noue!$B$4:$J$9,3)</f>
        <v>17</v>
      </c>
      <c r="M72" s="37" t="str">
        <f>HLOOKUP(M$5,noue!$B$4:$J$9,3)</f>
        <v>x</v>
      </c>
      <c r="N72" s="37">
        <f>HLOOKUP(N$5,noue!$B$4:$J$9,3)</f>
        <v>17</v>
      </c>
      <c r="O72" s="37" t="str">
        <f>HLOOKUP(O$5,noue!$B$4:$J$9,3)</f>
        <v>x</v>
      </c>
      <c r="P72" s="37" t="str">
        <f>HLOOKUP(P$5,noue!$B$4:$J$9,3)</f>
        <v>x</v>
      </c>
      <c r="Q72" s="37">
        <f>HLOOKUP(Q$5,noue!$B$4:$J$9,3)</f>
        <v>17</v>
      </c>
      <c r="S72" s="39" t="str">
        <f>noue!$A$6</f>
        <v>3 aastat</v>
      </c>
      <c r="T72" s="37">
        <f>HLOOKUP(T$5,noue!$B$4:$J$9,3)</f>
        <v>17</v>
      </c>
      <c r="U72" s="37" t="str">
        <f>HLOOKUP(U$5,noue!$B$4:$J$9,3)</f>
        <v>x</v>
      </c>
      <c r="V72" s="37">
        <f>HLOOKUP(V$5,noue!$B$4:$J$9,3)</f>
        <v>17</v>
      </c>
      <c r="W72" s="37" t="str">
        <f>HLOOKUP(W$5,noue!$B$4:$J$9,3)</f>
        <v>x</v>
      </c>
      <c r="X72" s="38" t="str">
        <f>HLOOKUP(X$5,noue!$B$4:$J$9,3)</f>
        <v>x</v>
      </c>
      <c r="Y72" s="37" t="str">
        <f>HLOOKUP(Y$5,noue!$B$4:$J$9,3)</f>
        <v>x</v>
      </c>
      <c r="Z72" s="37">
        <f>HLOOKUP(Z$5,noue!$B$4:$J$9,3)</f>
        <v>17</v>
      </c>
      <c r="AB72" s="39" t="str">
        <f>noue!$A$6</f>
        <v>3 aastat</v>
      </c>
      <c r="AC72" s="37">
        <f>HLOOKUP(AC$5,noue!$B$4:$J$9,3)</f>
        <v>17</v>
      </c>
      <c r="AD72" s="37" t="str">
        <f>HLOOKUP(AD$5,noue!$B$4:$J$9,3)</f>
        <v>x</v>
      </c>
      <c r="AE72" s="37">
        <f>HLOOKUP(AE$5,noue!$B$4:$J$9,3)</f>
        <v>17</v>
      </c>
      <c r="AF72" s="37" t="str">
        <f>HLOOKUP(AF$5,noue!$B$4:$J$9,3)</f>
        <v>x</v>
      </c>
      <c r="AG72" s="37" t="str">
        <f>HLOOKUP(AG$5,noue!$B$4:$J$9,3)</f>
        <v>x</v>
      </c>
      <c r="AH72" s="37"/>
      <c r="AI72" s="39" t="str">
        <f>noue!$A$6</f>
        <v>3 aastat</v>
      </c>
      <c r="AJ72" s="37">
        <f>HLOOKUP(AJ$5,noue!$B$4:$J$9,3)</f>
        <v>17</v>
      </c>
      <c r="AK72" s="37" t="str">
        <f>HLOOKUP(AK$5,noue!$B$4:$J$9,3)</f>
        <v>x</v>
      </c>
      <c r="AL72" s="37">
        <f>HLOOKUP(AL$5,noue!$B$4:$J$9,3)</f>
        <v>17</v>
      </c>
      <c r="AM72" s="37" t="str">
        <f>HLOOKUP(AM$5,noue!$B$4:$J$9,3)</f>
        <v>x</v>
      </c>
      <c r="AN72" s="37" t="str">
        <f>HLOOKUP(AN$5,noue!$B$4:$J$9,3)</f>
        <v>x</v>
      </c>
      <c r="AO72" s="37" t="str">
        <f>HLOOKUP(AO$5,noue!$B$4:$J$9,3)</f>
        <v>x</v>
      </c>
      <c r="AQ72" s="39" t="str">
        <f>noue!$A$6</f>
        <v>3 aastat</v>
      </c>
      <c r="AR72" s="38" t="str">
        <f>HLOOKUP(AR$5,noue!$B$4:$J$9,3)</f>
        <v>x</v>
      </c>
      <c r="AS72" s="38" t="str">
        <f>HLOOKUP(AS$5,noue!$B$4:$J$9,3)</f>
        <v>x</v>
      </c>
      <c r="AT72" s="38"/>
      <c r="AU72" s="39" t="str">
        <f>noue!$A$6</f>
        <v>3 aastat</v>
      </c>
      <c r="AV72" s="38" t="str">
        <f>HLOOKUP(AV$5,noue!$B$4:$J$9,3)</f>
        <v>x</v>
      </c>
      <c r="AW72" s="38" t="str">
        <f>HLOOKUP(AW$5,noue!$B$4:$J$9,3)</f>
        <v>x</v>
      </c>
      <c r="AX72" s="38" t="str">
        <f>HLOOKUP(AX$5,noue!$B$4:$J$9,3)</f>
        <v>x</v>
      </c>
    </row>
    <row r="73" spans="1:50" x14ac:dyDescent="0.3">
      <c r="A73" s="121" t="s">
        <v>69</v>
      </c>
      <c r="B73" s="122"/>
      <c r="C73" s="122"/>
      <c r="D73" s="122"/>
      <c r="E73" s="122"/>
      <c r="F73" s="122"/>
      <c r="G73" s="122"/>
      <c r="H73" s="122"/>
      <c r="I73" s="122"/>
      <c r="K73" s="39" t="str">
        <f>noue!$A$7</f>
        <v>4 aastat</v>
      </c>
      <c r="L73" s="37">
        <f>HLOOKUP(L$5,noue!$B$4:$J$9,4)</f>
        <v>20</v>
      </c>
      <c r="M73" s="37">
        <f>HLOOKUP(M$5,noue!$B$4:$J$9,4)</f>
        <v>15</v>
      </c>
      <c r="N73" s="37">
        <f>HLOOKUP(N$5,noue!$B$4:$J$9,4)</f>
        <v>20</v>
      </c>
      <c r="O73" s="37">
        <f>HLOOKUP(O$5,noue!$B$4:$J$9,4)</f>
        <v>15</v>
      </c>
      <c r="P73" s="37">
        <f>HLOOKUP(P$5,noue!$B$4:$J$9,4)</f>
        <v>30</v>
      </c>
      <c r="Q73" s="37">
        <f>HLOOKUP(Q$5,noue!$B$4:$J$9,4)</f>
        <v>20</v>
      </c>
      <c r="S73" s="39" t="str">
        <f>noue!$A$7</f>
        <v>4 aastat</v>
      </c>
      <c r="T73" s="37">
        <f>HLOOKUP(T$5,noue!$B$4:$J$9,4)</f>
        <v>20</v>
      </c>
      <c r="U73" s="37">
        <f>HLOOKUP(U$5,noue!$B$4:$J$9,4)</f>
        <v>15</v>
      </c>
      <c r="V73" s="37">
        <f>HLOOKUP(V$5,noue!$B$4:$J$9,4)</f>
        <v>20</v>
      </c>
      <c r="W73" s="37">
        <f>HLOOKUP(W$5,noue!$B$4:$J$9,4)</f>
        <v>15</v>
      </c>
      <c r="X73" s="38">
        <f>HLOOKUP(X$5,noue!$B$4:$J$9,4)</f>
        <v>30</v>
      </c>
      <c r="Y73" s="37">
        <f>HLOOKUP(Y$5,noue!$B$4:$J$9,4)</f>
        <v>20</v>
      </c>
      <c r="Z73" s="37">
        <f>HLOOKUP(Z$5,noue!$B$4:$J$9,4)</f>
        <v>20</v>
      </c>
      <c r="AB73" s="39" t="str">
        <f>noue!$A$7</f>
        <v>4 aastat</v>
      </c>
      <c r="AC73" s="37">
        <f>HLOOKUP(AC$5,noue!$B$4:$J$9,4)</f>
        <v>20</v>
      </c>
      <c r="AD73" s="37">
        <f>HLOOKUP(AD$5,noue!$B$4:$J$9,4)</f>
        <v>15</v>
      </c>
      <c r="AE73" s="37">
        <f>HLOOKUP(AE$5,noue!$B$4:$J$9,4)</f>
        <v>20</v>
      </c>
      <c r="AF73" s="37">
        <f>HLOOKUP(AF$5,noue!$B$4:$J$9,4)</f>
        <v>15</v>
      </c>
      <c r="AG73" s="37">
        <f>HLOOKUP(AG$5,noue!$B$4:$J$9,4)</f>
        <v>30</v>
      </c>
      <c r="AH73" s="37"/>
      <c r="AI73" s="39" t="str">
        <f>noue!$A$7</f>
        <v>4 aastat</v>
      </c>
      <c r="AJ73" s="37">
        <f>HLOOKUP(AJ$5,noue!$B$4:$J$9,4)</f>
        <v>20</v>
      </c>
      <c r="AK73" s="37">
        <f>HLOOKUP(AK$5,noue!$B$4:$J$9,4)</f>
        <v>15</v>
      </c>
      <c r="AL73" s="37">
        <f>HLOOKUP(AL$5,noue!$B$4:$J$9,4)</f>
        <v>20</v>
      </c>
      <c r="AM73" s="37">
        <f>HLOOKUP(AM$5,noue!$B$4:$J$9,4)</f>
        <v>15</v>
      </c>
      <c r="AN73" s="37">
        <f>HLOOKUP(AN$5,noue!$B$4:$J$9,4)</f>
        <v>20</v>
      </c>
      <c r="AO73" s="37">
        <f>HLOOKUP(AO$5,noue!$B$4:$J$9,4)</f>
        <v>30</v>
      </c>
      <c r="AQ73" s="39" t="str">
        <f>noue!$A$7</f>
        <v>4 aastat</v>
      </c>
      <c r="AR73" s="38">
        <f>HLOOKUP(AR$5,noue!$B$4:$J$9,4)</f>
        <v>15</v>
      </c>
      <c r="AS73" s="38">
        <f>HLOOKUP(AS$5,noue!$B$4:$J$9,4)</f>
        <v>30</v>
      </c>
      <c r="AT73" s="38"/>
      <c r="AU73" s="39" t="str">
        <f>noue!$A$7</f>
        <v>4 aastat</v>
      </c>
      <c r="AV73" s="38">
        <f>HLOOKUP(AV$5,noue!$B$4:$J$9,4)</f>
        <v>15</v>
      </c>
      <c r="AW73" s="38">
        <f>HLOOKUP(AW$5,noue!$B$4:$J$9,4)</f>
        <v>20</v>
      </c>
      <c r="AX73" s="38">
        <f>HLOOKUP(AX$5,noue!$B$4:$J$9,4)</f>
        <v>30</v>
      </c>
    </row>
    <row r="74" spans="1:50" x14ac:dyDescent="0.3">
      <c r="K74" s="39" t="str">
        <f>noue!$A$8</f>
        <v>Erijuht</v>
      </c>
      <c r="L74" s="37">
        <f>HLOOKUP(L$5,noue!$B$4:$J$9,5)</f>
        <v>20</v>
      </c>
      <c r="M74" s="37">
        <f>HLOOKUP(M$5,noue!$B$4:$J$9,5)</f>
        <v>15</v>
      </c>
      <c r="N74" s="37">
        <f>HLOOKUP(N$5,noue!$B$4:$J$9,5)</f>
        <v>20</v>
      </c>
      <c r="O74" s="37">
        <f>HLOOKUP(O$5,noue!$B$4:$J$9,5)</f>
        <v>15</v>
      </c>
      <c r="P74" s="37">
        <f>HLOOKUP(P$5,noue!$B$4:$J$9,5)</f>
        <v>30</v>
      </c>
      <c r="Q74" s="37">
        <f>HLOOKUP(Q$5,noue!$B$4:$J$9,5)</f>
        <v>20</v>
      </c>
      <c r="S74" s="39" t="str">
        <f>noue!$A$8</f>
        <v>Erijuht</v>
      </c>
      <c r="T74" s="37">
        <f>HLOOKUP(T$5,noue!$B$4:$J$9,5)</f>
        <v>20</v>
      </c>
      <c r="U74" s="37">
        <f>HLOOKUP(U$5,noue!$B$4:$J$9,5)</f>
        <v>15</v>
      </c>
      <c r="V74" s="37">
        <f>HLOOKUP(V$5,noue!$B$4:$J$9,5)</f>
        <v>20</v>
      </c>
      <c r="W74" s="37">
        <f>HLOOKUP(W$5,noue!$B$4:$J$9,5)</f>
        <v>15</v>
      </c>
      <c r="X74" s="38">
        <f>HLOOKUP(X$5,noue!$B$4:$J$9,5)</f>
        <v>30</v>
      </c>
      <c r="Y74" s="37">
        <f>HLOOKUP(Y$5,noue!$B$4:$J$9,5)</f>
        <v>20</v>
      </c>
      <c r="Z74" s="37">
        <f>HLOOKUP(Z$5,noue!$B$4:$J$9,5)</f>
        <v>20</v>
      </c>
      <c r="AB74" s="39" t="str">
        <f>noue!$A$8</f>
        <v>Erijuht</v>
      </c>
      <c r="AC74" s="37">
        <f>HLOOKUP(AC$5,noue!$B$4:$J$9,5)</f>
        <v>20</v>
      </c>
      <c r="AD74" s="37">
        <f>HLOOKUP(AD$5,noue!$B$4:$J$9,5)</f>
        <v>15</v>
      </c>
      <c r="AE74" s="37">
        <f>HLOOKUP(AE$5,noue!$B$4:$J$9,5)</f>
        <v>20</v>
      </c>
      <c r="AF74" s="37">
        <f>HLOOKUP(AF$5,noue!$B$4:$J$9,5)</f>
        <v>15</v>
      </c>
      <c r="AG74" s="37">
        <f>HLOOKUP(AG$5,noue!$B$4:$J$9,5)</f>
        <v>30</v>
      </c>
      <c r="AH74" s="37"/>
      <c r="AI74" s="39" t="str">
        <f>noue!$A$8</f>
        <v>Erijuht</v>
      </c>
      <c r="AJ74" s="37">
        <f>HLOOKUP(AJ$5,noue!$B$4:$J$9,5)</f>
        <v>20</v>
      </c>
      <c r="AK74" s="37">
        <f>HLOOKUP(AK$5,noue!$B$4:$J$9,5)</f>
        <v>15</v>
      </c>
      <c r="AL74" s="37">
        <f>HLOOKUP(AL$5,noue!$B$4:$J$9,5)</f>
        <v>20</v>
      </c>
      <c r="AM74" s="37">
        <f>HLOOKUP(AM$5,noue!$B$4:$J$9,5)</f>
        <v>15</v>
      </c>
      <c r="AN74" s="37">
        <f>HLOOKUP(AN$5,noue!$B$4:$J$9,5)</f>
        <v>20</v>
      </c>
      <c r="AO74" s="37">
        <f>HLOOKUP(AO$5,noue!$B$4:$J$9,5)</f>
        <v>30</v>
      </c>
      <c r="AQ74" s="39" t="str">
        <f>noue!$A$8</f>
        <v>Erijuht</v>
      </c>
      <c r="AR74" s="38">
        <f>HLOOKUP(AR$5,noue!$B$4:$J$9,5)</f>
        <v>15</v>
      </c>
      <c r="AS74" s="38">
        <f>HLOOKUP(AS$5,noue!$B$4:$J$9,5)</f>
        <v>30</v>
      </c>
      <c r="AT74" s="38"/>
      <c r="AU74" s="39" t="str">
        <f>noue!$A$8</f>
        <v>Erijuht</v>
      </c>
      <c r="AV74" s="38">
        <f>HLOOKUP(AV$5,noue!$B$4:$J$9,5)</f>
        <v>15</v>
      </c>
      <c r="AW74" s="38">
        <f>HLOOKUP(AW$5,noue!$B$4:$J$9,5)</f>
        <v>20</v>
      </c>
      <c r="AX74" s="38">
        <f>HLOOKUP(AX$5,noue!$B$4:$J$9,5)</f>
        <v>30</v>
      </c>
    </row>
    <row r="75" spans="1:50" ht="15.6" x14ac:dyDescent="0.3">
      <c r="A75" s="116" t="s">
        <v>70</v>
      </c>
      <c r="B75" s="116"/>
      <c r="C75" s="116"/>
      <c r="D75" s="116"/>
      <c r="E75" s="116"/>
      <c r="F75" s="116"/>
      <c r="G75" s="116"/>
      <c r="H75" s="116"/>
      <c r="I75" s="116"/>
      <c r="K75" s="39" t="str">
        <f>noue!$A$9</f>
        <v>Taastõendamine</v>
      </c>
      <c r="L75" s="37">
        <f>HLOOKUP(L$5,noue!$B$4:$J$9,6)</f>
        <v>17</v>
      </c>
      <c r="M75" s="37">
        <f>HLOOKUP(M$5,noue!$B$4:$J$9,6)</f>
        <v>12</v>
      </c>
      <c r="N75" s="37">
        <f>HLOOKUP(N$5,noue!$B$4:$J$9,6)</f>
        <v>17</v>
      </c>
      <c r="O75" s="37">
        <f>HLOOKUP(O$5,noue!$B$4:$J$9,6)</f>
        <v>12</v>
      </c>
      <c r="P75" s="37">
        <f>HLOOKUP(P$5,noue!$B$4:$J$9,6)</f>
        <v>25</v>
      </c>
      <c r="Q75" s="37">
        <f>HLOOKUP(Q$5,noue!$B$4:$J$9,6)</f>
        <v>17</v>
      </c>
      <c r="S75" s="39" t="str">
        <f>noue!$A$9</f>
        <v>Taastõendamine</v>
      </c>
      <c r="T75" s="37">
        <f>HLOOKUP(T$5,noue!$B$4:$J$9,6)</f>
        <v>17</v>
      </c>
      <c r="U75" s="37">
        <f>HLOOKUP(U$5,noue!$B$4:$J$9,6)</f>
        <v>12</v>
      </c>
      <c r="V75" s="37">
        <f>HLOOKUP(V$5,noue!$B$4:$J$9,6)</f>
        <v>17</v>
      </c>
      <c r="W75" s="37">
        <f>HLOOKUP(W$5,noue!$B$4:$J$9,6)</f>
        <v>12</v>
      </c>
      <c r="X75" s="38">
        <f>HLOOKUP(X$5,noue!$B$4:$J$9,6)</f>
        <v>25</v>
      </c>
      <c r="Y75" s="37">
        <f>HLOOKUP(Y$5,noue!$B$4:$J$9,6)</f>
        <v>17</v>
      </c>
      <c r="Z75" s="37">
        <f>HLOOKUP(Z$5,noue!$B$4:$J$9,6)</f>
        <v>17</v>
      </c>
      <c r="AB75" s="39" t="str">
        <f>noue!$A$9</f>
        <v>Taastõendamine</v>
      </c>
      <c r="AC75" s="37">
        <f>HLOOKUP(AC$5,noue!$B$4:$J$9,6)</f>
        <v>17</v>
      </c>
      <c r="AD75" s="37">
        <f>HLOOKUP(AD$5,noue!$B$4:$J$9,6)</f>
        <v>12</v>
      </c>
      <c r="AE75" s="37">
        <f>HLOOKUP(AE$5,noue!$B$4:$J$9,6)</f>
        <v>17</v>
      </c>
      <c r="AF75" s="37">
        <f>HLOOKUP(AF$5,noue!$B$4:$J$9,6)</f>
        <v>12</v>
      </c>
      <c r="AG75" s="37">
        <f>HLOOKUP(AG$5,noue!$B$4:$J$9,6)</f>
        <v>25</v>
      </c>
      <c r="AH75" s="37"/>
      <c r="AI75" s="39" t="str">
        <f>noue!$A$9</f>
        <v>Taastõendamine</v>
      </c>
      <c r="AJ75" s="37">
        <f>HLOOKUP(AJ$5,noue!$B$4:$J$9,6)</f>
        <v>17</v>
      </c>
      <c r="AK75" s="37">
        <f>HLOOKUP(AK$5,noue!$B$4:$J$9,6)</f>
        <v>12</v>
      </c>
      <c r="AL75" s="37">
        <f>HLOOKUP(AL$5,noue!$B$4:$J$9,6)</f>
        <v>17</v>
      </c>
      <c r="AM75" s="37">
        <f>HLOOKUP(AM$5,noue!$B$4:$J$9,6)</f>
        <v>12</v>
      </c>
      <c r="AN75" s="37">
        <f>HLOOKUP(AN$5,noue!$B$4:$J$9,6)</f>
        <v>17</v>
      </c>
      <c r="AO75" s="37">
        <f>HLOOKUP(AO$5,noue!$B$4:$J$9,6)</f>
        <v>25</v>
      </c>
      <c r="AQ75" s="39" t="str">
        <f>noue!$A$9</f>
        <v>Taastõendamine</v>
      </c>
      <c r="AR75" s="38">
        <f>HLOOKUP(AR$5,noue!$B$4:$J$9,6)</f>
        <v>12</v>
      </c>
      <c r="AS75" s="38">
        <f>HLOOKUP(AS$5,noue!$B$4:$J$9,6)</f>
        <v>25</v>
      </c>
      <c r="AT75" s="38"/>
      <c r="AU75" s="39" t="str">
        <f>noue!$A$9</f>
        <v>Taastõendamine</v>
      </c>
      <c r="AV75" s="38">
        <f>HLOOKUP(AV$5,noue!$B$4:$J$9,6)</f>
        <v>12</v>
      </c>
      <c r="AW75" s="38">
        <f>HLOOKUP(AW$5,noue!$B$4:$J$9,6)</f>
        <v>17</v>
      </c>
      <c r="AX75" s="38">
        <f>HLOOKUP(AX$5,noue!$B$4:$J$9,6)</f>
        <v>25</v>
      </c>
    </row>
  </sheetData>
  <mergeCells count="31">
    <mergeCell ref="A55:H55"/>
    <mergeCell ref="A47:H47"/>
    <mergeCell ref="B5:B6"/>
    <mergeCell ref="F5:F6"/>
    <mergeCell ref="A4:A6"/>
    <mergeCell ref="C5:C6"/>
    <mergeCell ref="D5:D6"/>
    <mergeCell ref="E5:E6"/>
    <mergeCell ref="B4:F4"/>
    <mergeCell ref="G4:I4"/>
    <mergeCell ref="G5:G6"/>
    <mergeCell ref="H5:H6"/>
    <mergeCell ref="A7:H7"/>
    <mergeCell ref="A15:H15"/>
    <mergeCell ref="A31:H31"/>
    <mergeCell ref="A39:H39"/>
    <mergeCell ref="A23:H23"/>
    <mergeCell ref="T3:Z3"/>
    <mergeCell ref="K2:Z2"/>
    <mergeCell ref="AQ2:AX2"/>
    <mergeCell ref="AR3:AS3"/>
    <mergeCell ref="AV3:AX3"/>
    <mergeCell ref="AB2:AO2"/>
    <mergeCell ref="AC3:AG3"/>
    <mergeCell ref="AJ3:AO3"/>
    <mergeCell ref="L3:Q3"/>
    <mergeCell ref="A71:I71"/>
    <mergeCell ref="A72:I72"/>
    <mergeCell ref="A73:I73"/>
    <mergeCell ref="A75:I75"/>
    <mergeCell ref="A70:I70"/>
  </mergeCells>
  <conditionalFormatting sqref="I7 I15 I23 I31 I39 I47">
    <cfRule type="cellIs" dxfId="39" priority="47" operator="greaterThan">
      <formula>12</formula>
    </cfRule>
    <cfRule type="cellIs" dxfId="38" priority="48" operator="greaterThan">
      <formula>11</formula>
    </cfRule>
  </conditionalFormatting>
  <conditionalFormatting sqref="L6:Q6 AR6:AS6 AV6:AX6">
    <cfRule type="cellIs" dxfId="37" priority="25" operator="greaterThanOrEqual">
      <formula>L$4</formula>
    </cfRule>
    <cfRule type="cellIs" dxfId="36" priority="26" operator="lessThan">
      <formula>L$4</formula>
    </cfRule>
  </conditionalFormatting>
  <conditionalFormatting sqref="I55">
    <cfRule type="cellIs" dxfId="23" priority="7" operator="greaterThan">
      <formula>12</formula>
    </cfRule>
    <cfRule type="cellIs" dxfId="22" priority="8" operator="greaterThan">
      <formula>11</formula>
    </cfRule>
  </conditionalFormatting>
  <conditionalFormatting sqref="T6:Z6">
    <cfRule type="cellIs" dxfId="5" priority="5" operator="greaterThanOrEqual">
      <formula>T$4</formula>
    </cfRule>
    <cfRule type="cellIs" dxfId="4" priority="6" operator="lessThan">
      <formula>T$4</formula>
    </cfRule>
  </conditionalFormatting>
  <conditionalFormatting sqref="AC6:AG6">
    <cfRule type="cellIs" dxfId="3" priority="3" operator="greaterThanOrEqual">
      <formula>AC$4</formula>
    </cfRule>
    <cfRule type="cellIs" dxfId="2" priority="4" operator="lessThan">
      <formula>AC$4</formula>
    </cfRule>
  </conditionalFormatting>
  <conditionalFormatting sqref="AJ6:AO6">
    <cfRule type="cellIs" dxfId="1" priority="1" operator="greaterThanOrEqual">
      <formula>AJ$4</formula>
    </cfRule>
    <cfRule type="cellIs" dxfId="0" priority="2" operator="lessThan">
      <formula>AJ$4</formula>
    </cfRule>
  </conditionalFormatting>
  <hyperlinks>
    <hyperlink ref="E5" location="_ftn1" display="_ftn1" xr:uid="{00000000-0004-0000-0300-000000000000}"/>
    <hyperlink ref="H5" location="_ftn2" display="_ftn2" xr:uid="{00000000-0004-0000-0300-000001000000}"/>
  </hyperlink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0000000}">
          <x14:formula1>
            <xm:f>noue!$A$5:$A$9</xm:f>
          </x14:formula1>
          <xm:sqref>K4 S4 AB4 AI4 AQ4 AU4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75"/>
  <sheetViews>
    <sheetView zoomScale="55" zoomScaleNormal="55" workbookViewId="0">
      <selection activeCell="R59" sqref="R59"/>
    </sheetView>
  </sheetViews>
  <sheetFormatPr defaultRowHeight="14.4" x14ac:dyDescent="0.3"/>
  <cols>
    <col min="1" max="1" width="5.88671875" customWidth="1"/>
    <col min="2" max="9" width="11.5546875" customWidth="1"/>
    <col min="10" max="10" width="2" customWidth="1"/>
    <col min="11" max="11" width="14.77734375" style="38" customWidth="1"/>
    <col min="12" max="17" width="7.44140625" style="38" customWidth="1"/>
    <col min="20" max="20" width="10.77734375" customWidth="1"/>
    <col min="21" max="21" width="2.5546875" customWidth="1"/>
    <col min="22" max="22" width="15.109375" customWidth="1"/>
    <col min="27" max="27" width="8.33203125" customWidth="1"/>
    <col min="28" max="28" width="9.21875" customWidth="1"/>
    <col min="30" max="30" width="10.6640625" customWidth="1"/>
    <col min="31" max="31" width="3.109375" customWidth="1"/>
    <col min="32" max="32" width="15" customWidth="1"/>
    <col min="33" max="33" width="8.77734375" customWidth="1"/>
    <col min="34" max="34" width="7.5546875" customWidth="1"/>
    <col min="35" max="38" width="9.109375" customWidth="1"/>
    <col min="39" max="39" width="11" customWidth="1"/>
  </cols>
  <sheetData>
    <row r="1" spans="1:39" ht="18.600000000000001" thickBot="1" x14ac:dyDescent="0.4">
      <c r="B1" s="32" t="s">
        <v>17</v>
      </c>
      <c r="C1" s="41" t="str">
        <f>Koond!$C$2</f>
        <v>Xxxx Xxxxxx</v>
      </c>
      <c r="K1" s="51" t="s">
        <v>62</v>
      </c>
      <c r="L1" s="51"/>
      <c r="M1" s="51"/>
      <c r="N1" s="51"/>
      <c r="O1" s="51"/>
      <c r="P1" s="51"/>
      <c r="Q1" s="51"/>
      <c r="R1" s="51"/>
      <c r="V1" s="51" t="s">
        <v>62</v>
      </c>
      <c r="AF1" s="51" t="s">
        <v>62</v>
      </c>
      <c r="AG1" s="51"/>
      <c r="AH1" s="51"/>
    </row>
    <row r="2" spans="1:39" ht="16.05" customHeight="1" thickBot="1" x14ac:dyDescent="0.4">
      <c r="K2" s="99" t="s">
        <v>74</v>
      </c>
      <c r="L2" s="100"/>
      <c r="M2" s="100"/>
      <c r="N2" s="100"/>
      <c r="O2" s="100"/>
      <c r="P2" s="100"/>
      <c r="Q2" s="100"/>
      <c r="R2" s="100"/>
      <c r="S2" s="100"/>
      <c r="T2" s="101"/>
      <c r="V2" s="105" t="s">
        <v>76</v>
      </c>
      <c r="W2" s="106"/>
      <c r="X2" s="106"/>
      <c r="Y2" s="106"/>
      <c r="Z2" s="106"/>
      <c r="AA2" s="106"/>
      <c r="AB2" s="106"/>
      <c r="AC2" s="106"/>
      <c r="AD2" s="107"/>
      <c r="AF2" s="110" t="s">
        <v>75</v>
      </c>
      <c r="AG2" s="111"/>
      <c r="AH2" s="111"/>
      <c r="AI2" s="111"/>
      <c r="AJ2" s="111"/>
      <c r="AK2" s="111"/>
      <c r="AL2" s="111"/>
      <c r="AM2" s="112"/>
    </row>
    <row r="3" spans="1:39" ht="16.05" customHeight="1" thickBot="1" x14ac:dyDescent="0.35">
      <c r="K3" s="29" t="s">
        <v>16</v>
      </c>
      <c r="L3" s="126"/>
      <c r="M3" s="127"/>
      <c r="N3" s="127"/>
      <c r="O3" s="127"/>
      <c r="P3" s="128"/>
      <c r="Q3" s="126" t="s">
        <v>39</v>
      </c>
      <c r="R3" s="127"/>
      <c r="S3" s="127"/>
      <c r="T3" s="128"/>
      <c r="V3" s="56" t="s">
        <v>16</v>
      </c>
      <c r="W3" s="129"/>
      <c r="X3" s="130"/>
      <c r="Y3" s="130"/>
      <c r="Z3" s="131"/>
      <c r="AA3" s="129" t="s">
        <v>39</v>
      </c>
      <c r="AB3" s="130"/>
      <c r="AC3" s="130"/>
      <c r="AD3" s="131"/>
      <c r="AF3" s="62" t="s">
        <v>16</v>
      </c>
      <c r="AG3" s="63"/>
      <c r="AH3" s="63"/>
      <c r="AI3" s="77"/>
      <c r="AJ3" s="132" t="s">
        <v>39</v>
      </c>
      <c r="AK3" s="133"/>
      <c r="AL3" s="133"/>
      <c r="AM3" s="134"/>
    </row>
    <row r="4" spans="1:39" ht="19.05" customHeight="1" thickBot="1" x14ac:dyDescent="0.35">
      <c r="A4" s="93" t="s">
        <v>0</v>
      </c>
      <c r="B4" s="96" t="s">
        <v>1</v>
      </c>
      <c r="C4" s="97"/>
      <c r="D4" s="97"/>
      <c r="E4" s="97"/>
      <c r="F4" s="98"/>
      <c r="G4" s="96" t="s">
        <v>2</v>
      </c>
      <c r="H4" s="97"/>
      <c r="I4" s="98"/>
      <c r="K4" s="52" t="s">
        <v>29</v>
      </c>
      <c r="L4" s="4">
        <f t="shared" ref="L4:T4" si="0">VLOOKUP($K4,$K$71:$T$75,L70+1)</f>
        <v>17</v>
      </c>
      <c r="M4" s="4">
        <f t="shared" si="0"/>
        <v>12</v>
      </c>
      <c r="N4" s="4">
        <f t="shared" si="0"/>
        <v>17</v>
      </c>
      <c r="O4" s="4">
        <f t="shared" si="0"/>
        <v>12</v>
      </c>
      <c r="P4" s="4">
        <f t="shared" si="0"/>
        <v>17</v>
      </c>
      <c r="Q4" s="4">
        <f t="shared" si="0"/>
        <v>25</v>
      </c>
      <c r="R4" s="4">
        <f t="shared" si="0"/>
        <v>25</v>
      </c>
      <c r="S4" s="4">
        <f t="shared" si="0"/>
        <v>25</v>
      </c>
      <c r="T4" s="4">
        <f t="shared" si="0"/>
        <v>25</v>
      </c>
      <c r="V4" s="52" t="str">
        <f>K4</f>
        <v>Taastõendamine</v>
      </c>
      <c r="W4" s="4">
        <f t="shared" ref="W4:AD4" si="1">VLOOKUP($V4,$V$71:$AD$75,W70+1)</f>
        <v>17</v>
      </c>
      <c r="X4" s="4">
        <f t="shared" si="1"/>
        <v>12</v>
      </c>
      <c r="Y4" s="4">
        <f t="shared" si="1"/>
        <v>17</v>
      </c>
      <c r="Z4" s="4">
        <f t="shared" si="1"/>
        <v>12</v>
      </c>
      <c r="AA4" s="4">
        <f t="shared" si="1"/>
        <v>25</v>
      </c>
      <c r="AB4" s="4">
        <f t="shared" si="1"/>
        <v>25</v>
      </c>
      <c r="AC4" s="4">
        <f t="shared" si="1"/>
        <v>25</v>
      </c>
      <c r="AD4" s="4">
        <f t="shared" si="1"/>
        <v>25</v>
      </c>
      <c r="AF4" s="52" t="str">
        <f>V4</f>
        <v>Taastõendamine</v>
      </c>
      <c r="AG4" s="4">
        <f t="shared" ref="AG4:AM4" si="2">VLOOKUP($AF4,$AF$71:$AM$75,AG70+1)</f>
        <v>17</v>
      </c>
      <c r="AH4" s="4">
        <f t="shared" si="2"/>
        <v>17</v>
      </c>
      <c r="AI4" s="4">
        <f t="shared" si="2"/>
        <v>12</v>
      </c>
      <c r="AJ4" s="4">
        <f t="shared" si="2"/>
        <v>25</v>
      </c>
      <c r="AK4" s="4">
        <f t="shared" si="2"/>
        <v>25</v>
      </c>
      <c r="AL4" s="4">
        <f t="shared" si="2"/>
        <v>25</v>
      </c>
      <c r="AM4" s="4">
        <f t="shared" si="2"/>
        <v>25</v>
      </c>
    </row>
    <row r="5" spans="1:39" ht="79.95" customHeight="1" thickBot="1" x14ac:dyDescent="0.35">
      <c r="A5" s="94"/>
      <c r="B5" s="93" t="s">
        <v>6</v>
      </c>
      <c r="C5" s="93" t="s">
        <v>3</v>
      </c>
      <c r="D5" s="93" t="s">
        <v>4</v>
      </c>
      <c r="E5" s="93" t="s">
        <v>10</v>
      </c>
      <c r="F5" s="93" t="s">
        <v>7</v>
      </c>
      <c r="G5" s="93" t="s">
        <v>5</v>
      </c>
      <c r="H5" s="93" t="s">
        <v>9</v>
      </c>
      <c r="I5" s="1" t="s">
        <v>8</v>
      </c>
      <c r="K5" s="3" t="s">
        <v>12</v>
      </c>
      <c r="L5" s="50" t="s">
        <v>37</v>
      </c>
      <c r="M5" s="50" t="s">
        <v>14</v>
      </c>
      <c r="N5" s="50" t="s">
        <v>41</v>
      </c>
      <c r="O5" s="50" t="s">
        <v>21</v>
      </c>
      <c r="P5" s="50" t="s">
        <v>22</v>
      </c>
      <c r="Q5" s="50" t="s">
        <v>58</v>
      </c>
      <c r="R5" s="50" t="s">
        <v>59</v>
      </c>
      <c r="S5" s="50" t="s">
        <v>60</v>
      </c>
      <c r="T5" s="50" t="s">
        <v>61</v>
      </c>
      <c r="V5" s="57" t="s">
        <v>12</v>
      </c>
      <c r="W5" s="58" t="s">
        <v>37</v>
      </c>
      <c r="X5" s="58" t="s">
        <v>14</v>
      </c>
      <c r="Y5" s="58" t="s">
        <v>41</v>
      </c>
      <c r="Z5" s="58" t="s">
        <v>21</v>
      </c>
      <c r="AA5" s="58" t="s">
        <v>58</v>
      </c>
      <c r="AB5" s="58" t="s">
        <v>59</v>
      </c>
      <c r="AC5" s="58" t="s">
        <v>60</v>
      </c>
      <c r="AD5" s="58" t="s">
        <v>61</v>
      </c>
      <c r="AF5" s="64" t="s">
        <v>12</v>
      </c>
      <c r="AG5" s="58" t="s">
        <v>37</v>
      </c>
      <c r="AH5" s="58" t="s">
        <v>41</v>
      </c>
      <c r="AI5" s="65" t="s">
        <v>21</v>
      </c>
      <c r="AJ5" s="65" t="s">
        <v>58</v>
      </c>
      <c r="AK5" s="65" t="s">
        <v>59</v>
      </c>
      <c r="AL5" s="65" t="s">
        <v>60</v>
      </c>
      <c r="AM5" s="65" t="s">
        <v>61</v>
      </c>
    </row>
    <row r="6" spans="1:39" ht="14.55" customHeight="1" thickBot="1" x14ac:dyDescent="0.35">
      <c r="A6" s="95"/>
      <c r="B6" s="95"/>
      <c r="C6" s="95"/>
      <c r="D6" s="95"/>
      <c r="E6" s="95"/>
      <c r="F6" s="95"/>
      <c r="G6" s="95"/>
      <c r="H6" s="95"/>
      <c r="I6" s="34">
        <f>SUM(I7,I15,I23,I31,I39,I47,I55)</f>
        <v>0</v>
      </c>
      <c r="J6" s="5"/>
      <c r="K6" s="6">
        <f>SUM(K7,K15,K23,K31,K39,K47,K55)</f>
        <v>0</v>
      </c>
      <c r="L6" s="6">
        <f>SUM(L7,L15,L23,L31,L39,L47)</f>
        <v>0</v>
      </c>
      <c r="M6" s="6">
        <f t="shared" ref="M6:T6" si="3">SUM(M7,M15,M23,M31,M39,M47)</f>
        <v>0</v>
      </c>
      <c r="N6" s="6">
        <f t="shared" si="3"/>
        <v>0</v>
      </c>
      <c r="O6" s="6">
        <f t="shared" si="3"/>
        <v>0</v>
      </c>
      <c r="P6" s="6">
        <f t="shared" si="3"/>
        <v>0</v>
      </c>
      <c r="Q6" s="6">
        <f t="shared" si="3"/>
        <v>0</v>
      </c>
      <c r="R6" s="6">
        <f t="shared" si="3"/>
        <v>0</v>
      </c>
      <c r="S6" s="6">
        <f t="shared" si="3"/>
        <v>0</v>
      </c>
      <c r="T6" s="6">
        <f t="shared" si="3"/>
        <v>0</v>
      </c>
      <c r="V6" s="6">
        <f>SUM(V7,V15,V23,V31,V39,V47,V55)</f>
        <v>0</v>
      </c>
      <c r="W6" s="6">
        <f>SUM(W7,W15,W23,W31,W39,W47)</f>
        <v>0</v>
      </c>
      <c r="X6" s="6">
        <f t="shared" ref="X6:AD6" si="4">SUM(X7,X15,X23,X31,X39,X47)</f>
        <v>0</v>
      </c>
      <c r="Y6" s="6">
        <f t="shared" si="4"/>
        <v>0</v>
      </c>
      <c r="Z6" s="6">
        <f t="shared" si="4"/>
        <v>0</v>
      </c>
      <c r="AA6" s="6">
        <f t="shared" si="4"/>
        <v>0</v>
      </c>
      <c r="AB6" s="6">
        <f t="shared" si="4"/>
        <v>0</v>
      </c>
      <c r="AC6" s="6">
        <f t="shared" si="4"/>
        <v>0</v>
      </c>
      <c r="AD6" s="6">
        <f t="shared" si="4"/>
        <v>0</v>
      </c>
      <c r="AF6" s="6">
        <f>SUM(AF7,AF15,AF23,AF31,AF39,AF47,AF55)</f>
        <v>0</v>
      </c>
      <c r="AG6" s="6">
        <f t="shared" ref="AG6:AM6" si="5">SUM(AG7,AG15,AG23,AG31,AG39,AG47)</f>
        <v>0</v>
      </c>
      <c r="AH6" s="6">
        <f t="shared" si="5"/>
        <v>0</v>
      </c>
      <c r="AI6" s="6">
        <f t="shared" si="5"/>
        <v>0</v>
      </c>
      <c r="AJ6" s="6">
        <f t="shared" si="5"/>
        <v>0</v>
      </c>
      <c r="AK6" s="6">
        <f t="shared" si="5"/>
        <v>0</v>
      </c>
      <c r="AL6" s="6">
        <f t="shared" si="5"/>
        <v>0</v>
      </c>
      <c r="AM6" s="6">
        <f t="shared" si="5"/>
        <v>0</v>
      </c>
    </row>
    <row r="7" spans="1:39" ht="16.05" customHeight="1" thickBot="1" x14ac:dyDescent="0.35">
      <c r="A7" s="91" t="str">
        <f>CONCATENATE("Aasta ",Koond!$A$9)</f>
        <v>Aasta 2013</v>
      </c>
      <c r="B7" s="92"/>
      <c r="C7" s="92"/>
      <c r="D7" s="92"/>
      <c r="E7" s="92"/>
      <c r="F7" s="92"/>
      <c r="G7" s="92"/>
      <c r="H7" s="92"/>
      <c r="I7" s="33">
        <f>SUM(I8:I14)</f>
        <v>0</v>
      </c>
      <c r="J7" s="5"/>
      <c r="K7" s="23">
        <f>SUM(K8:K14)</f>
        <v>0</v>
      </c>
      <c r="L7" s="23">
        <f t="shared" ref="L7:Q7" si="6">SUM(L8:L14)</f>
        <v>0</v>
      </c>
      <c r="M7" s="23">
        <f t="shared" si="6"/>
        <v>0</v>
      </c>
      <c r="N7" s="23">
        <f t="shared" si="6"/>
        <v>0</v>
      </c>
      <c r="O7" s="23">
        <f t="shared" si="6"/>
        <v>0</v>
      </c>
      <c r="P7" s="23">
        <f t="shared" si="6"/>
        <v>0</v>
      </c>
      <c r="Q7" s="23">
        <f t="shared" si="6"/>
        <v>0</v>
      </c>
      <c r="R7" s="23">
        <f t="shared" ref="R7:T7" si="7">SUM(R8:R14)</f>
        <v>0</v>
      </c>
      <c r="S7" s="23">
        <f t="shared" si="7"/>
        <v>0</v>
      </c>
      <c r="T7" s="23">
        <f t="shared" si="7"/>
        <v>0</v>
      </c>
      <c r="V7" s="23">
        <f>SUM(V8:V14)</f>
        <v>0</v>
      </c>
      <c r="W7" s="23">
        <f t="shared" ref="W7:AD7" si="8">SUM(W8:W14)</f>
        <v>0</v>
      </c>
      <c r="X7" s="23">
        <f t="shared" si="8"/>
        <v>0</v>
      </c>
      <c r="Y7" s="23">
        <f t="shared" si="8"/>
        <v>0</v>
      </c>
      <c r="Z7" s="23">
        <f t="shared" si="8"/>
        <v>0</v>
      </c>
      <c r="AA7" s="23">
        <f t="shared" si="8"/>
        <v>0</v>
      </c>
      <c r="AB7" s="23">
        <f t="shared" si="8"/>
        <v>0</v>
      </c>
      <c r="AC7" s="23">
        <f t="shared" si="8"/>
        <v>0</v>
      </c>
      <c r="AD7" s="23">
        <f t="shared" si="8"/>
        <v>0</v>
      </c>
      <c r="AF7" s="23">
        <f>SUM(AF8:AF14)</f>
        <v>0</v>
      </c>
      <c r="AG7" s="23">
        <f t="shared" ref="AG7:AM7" si="9">SUM(AG8:AG14)</f>
        <v>0</v>
      </c>
      <c r="AH7" s="23">
        <f t="shared" si="9"/>
        <v>0</v>
      </c>
      <c r="AI7" s="23">
        <f t="shared" si="9"/>
        <v>0</v>
      </c>
      <c r="AJ7" s="23">
        <f t="shared" si="9"/>
        <v>0</v>
      </c>
      <c r="AK7" s="23">
        <f t="shared" si="9"/>
        <v>0</v>
      </c>
      <c r="AL7" s="23">
        <f t="shared" si="9"/>
        <v>0</v>
      </c>
      <c r="AM7" s="23">
        <f t="shared" si="9"/>
        <v>0</v>
      </c>
    </row>
    <row r="8" spans="1:39" s="12" customFormat="1" ht="31.95" customHeight="1" x14ac:dyDescent="0.3">
      <c r="A8" s="8"/>
      <c r="B8" s="9"/>
      <c r="C8" s="9"/>
      <c r="D8" s="9"/>
      <c r="E8" s="9"/>
      <c r="F8" s="9"/>
      <c r="G8" s="9"/>
      <c r="H8" s="9"/>
      <c r="I8" s="19">
        <f>SUM(K8,V8,AF8)</f>
        <v>0</v>
      </c>
      <c r="J8" s="10"/>
      <c r="K8" s="21">
        <f>SUM(L8:T8)</f>
        <v>0</v>
      </c>
      <c r="L8" s="22"/>
      <c r="M8" s="22"/>
      <c r="N8" s="22"/>
      <c r="O8" s="22"/>
      <c r="P8" s="22"/>
      <c r="Q8" s="76"/>
      <c r="R8" s="76"/>
      <c r="S8" s="22"/>
      <c r="T8" s="24"/>
      <c r="V8" s="59">
        <f t="shared" ref="V8:V14" si="10">SUM(W8:AD8)</f>
        <v>0</v>
      </c>
      <c r="W8" s="22"/>
      <c r="X8" s="22"/>
      <c r="Y8" s="22"/>
      <c r="Z8" s="22"/>
      <c r="AA8" s="76"/>
      <c r="AB8" s="76"/>
      <c r="AC8" s="22"/>
      <c r="AD8" s="24"/>
      <c r="AF8" s="67">
        <f>SUM(AG8:AM8)</f>
        <v>0</v>
      </c>
      <c r="AG8" s="22"/>
      <c r="AH8" s="76"/>
      <c r="AI8" s="22"/>
      <c r="AJ8" s="76"/>
      <c r="AK8" s="76"/>
      <c r="AL8" s="22"/>
      <c r="AM8" s="24"/>
    </row>
    <row r="9" spans="1:39" s="12" customFormat="1" ht="31.95" customHeight="1" x14ac:dyDescent="0.3">
      <c r="A9" s="13"/>
      <c r="B9" s="14"/>
      <c r="C9" s="14"/>
      <c r="D9" s="14"/>
      <c r="E9" s="14"/>
      <c r="F9" s="14"/>
      <c r="G9" s="14"/>
      <c r="H9" s="14"/>
      <c r="I9" s="19">
        <f t="shared" ref="I9:I14" si="11">SUM(K9,V9,AF9)</f>
        <v>0</v>
      </c>
      <c r="J9" s="10"/>
      <c r="K9" s="21">
        <f t="shared" ref="K9:K14" si="12">SUM(L9:T9)</f>
        <v>0</v>
      </c>
      <c r="L9" s="25"/>
      <c r="M9" s="25"/>
      <c r="N9" s="25"/>
      <c r="O9" s="25"/>
      <c r="P9" s="25"/>
      <c r="Q9" s="25"/>
      <c r="R9" s="25"/>
      <c r="S9" s="25"/>
      <c r="T9" s="26"/>
      <c r="V9" s="59">
        <f t="shared" si="10"/>
        <v>0</v>
      </c>
      <c r="W9" s="25"/>
      <c r="X9" s="25"/>
      <c r="Y9" s="25"/>
      <c r="Z9" s="25"/>
      <c r="AA9" s="25"/>
      <c r="AB9" s="25"/>
      <c r="AC9" s="25"/>
      <c r="AD9" s="26"/>
      <c r="AF9" s="67">
        <f t="shared" ref="AF9:AF14" si="13">SUM(AG9:AM9)</f>
        <v>0</v>
      </c>
      <c r="AG9" s="25"/>
      <c r="AH9" s="25"/>
      <c r="AI9" s="25"/>
      <c r="AJ9" s="25"/>
      <c r="AK9" s="25"/>
      <c r="AL9" s="25"/>
      <c r="AM9" s="26"/>
    </row>
    <row r="10" spans="1:39" s="12" customFormat="1" ht="31.95" customHeight="1" x14ac:dyDescent="0.3">
      <c r="A10" s="13"/>
      <c r="B10" s="14"/>
      <c r="C10" s="14"/>
      <c r="D10" s="14"/>
      <c r="E10" s="14"/>
      <c r="F10" s="14"/>
      <c r="G10" s="14"/>
      <c r="H10" s="14"/>
      <c r="I10" s="19">
        <f t="shared" si="11"/>
        <v>0</v>
      </c>
      <c r="J10" s="10"/>
      <c r="K10" s="21">
        <f t="shared" si="12"/>
        <v>0</v>
      </c>
      <c r="L10" s="25"/>
      <c r="M10" s="25"/>
      <c r="N10" s="25"/>
      <c r="O10" s="25"/>
      <c r="P10" s="25"/>
      <c r="Q10" s="25"/>
      <c r="R10" s="25"/>
      <c r="S10" s="25"/>
      <c r="T10" s="26"/>
      <c r="V10" s="59">
        <f t="shared" si="10"/>
        <v>0</v>
      </c>
      <c r="W10" s="25"/>
      <c r="X10" s="25"/>
      <c r="Y10" s="25"/>
      <c r="Z10" s="25"/>
      <c r="AA10" s="25"/>
      <c r="AB10" s="25"/>
      <c r="AC10" s="25"/>
      <c r="AD10" s="26"/>
      <c r="AF10" s="67">
        <f t="shared" si="13"/>
        <v>0</v>
      </c>
      <c r="AG10" s="25"/>
      <c r="AH10" s="25"/>
      <c r="AI10" s="25"/>
      <c r="AJ10" s="25"/>
      <c r="AK10" s="25"/>
      <c r="AL10" s="25"/>
      <c r="AM10" s="26"/>
    </row>
    <row r="11" spans="1:39" s="12" customFormat="1" ht="31.95" customHeight="1" x14ac:dyDescent="0.3">
      <c r="A11" s="13"/>
      <c r="B11" s="14"/>
      <c r="C11" s="14"/>
      <c r="D11" s="14"/>
      <c r="E11" s="14"/>
      <c r="F11" s="14"/>
      <c r="G11" s="14"/>
      <c r="H11" s="14"/>
      <c r="I11" s="19">
        <f t="shared" si="11"/>
        <v>0</v>
      </c>
      <c r="J11" s="10"/>
      <c r="K11" s="21">
        <f t="shared" si="12"/>
        <v>0</v>
      </c>
      <c r="L11" s="25"/>
      <c r="M11" s="25"/>
      <c r="N11" s="25"/>
      <c r="O11" s="25"/>
      <c r="P11" s="25"/>
      <c r="Q11" s="25"/>
      <c r="R11" s="25"/>
      <c r="S11" s="25"/>
      <c r="T11" s="26"/>
      <c r="V11" s="59">
        <f t="shared" si="10"/>
        <v>0</v>
      </c>
      <c r="W11" s="25"/>
      <c r="X11" s="25"/>
      <c r="Y11" s="25"/>
      <c r="Z11" s="25"/>
      <c r="AA11" s="25"/>
      <c r="AB11" s="25"/>
      <c r="AC11" s="25"/>
      <c r="AD11" s="26"/>
      <c r="AF11" s="67">
        <f t="shared" si="13"/>
        <v>0</v>
      </c>
      <c r="AG11" s="25"/>
      <c r="AH11" s="25"/>
      <c r="AI11" s="25"/>
      <c r="AJ11" s="25"/>
      <c r="AK11" s="25"/>
      <c r="AL11" s="25"/>
      <c r="AM11" s="26"/>
    </row>
    <row r="12" spans="1:39" s="12" customFormat="1" ht="31.95" customHeight="1" x14ac:dyDescent="0.3">
      <c r="A12" s="13"/>
      <c r="B12" s="14"/>
      <c r="C12" s="14"/>
      <c r="D12" s="14"/>
      <c r="E12" s="14"/>
      <c r="F12" s="14"/>
      <c r="G12" s="14"/>
      <c r="H12" s="14"/>
      <c r="I12" s="19">
        <f t="shared" si="11"/>
        <v>0</v>
      </c>
      <c r="J12" s="10"/>
      <c r="K12" s="21">
        <f t="shared" si="12"/>
        <v>0</v>
      </c>
      <c r="L12" s="25"/>
      <c r="M12" s="25"/>
      <c r="N12" s="25"/>
      <c r="O12" s="25"/>
      <c r="P12" s="25"/>
      <c r="Q12" s="25"/>
      <c r="R12" s="25"/>
      <c r="S12" s="25"/>
      <c r="T12" s="26"/>
      <c r="V12" s="59">
        <f t="shared" si="10"/>
        <v>0</v>
      </c>
      <c r="W12" s="25"/>
      <c r="X12" s="25"/>
      <c r="Y12" s="25"/>
      <c r="Z12" s="25"/>
      <c r="AA12" s="25"/>
      <c r="AB12" s="25"/>
      <c r="AC12" s="25"/>
      <c r="AD12" s="26"/>
      <c r="AF12" s="67">
        <f t="shared" si="13"/>
        <v>0</v>
      </c>
      <c r="AG12" s="25"/>
      <c r="AH12" s="25"/>
      <c r="AI12" s="25"/>
      <c r="AJ12" s="25"/>
      <c r="AK12" s="25"/>
      <c r="AL12" s="25"/>
      <c r="AM12" s="26"/>
    </row>
    <row r="13" spans="1:39" s="12" customFormat="1" ht="31.95" customHeight="1" x14ac:dyDescent="0.3">
      <c r="A13" s="13"/>
      <c r="B13" s="14"/>
      <c r="C13" s="14"/>
      <c r="D13" s="14"/>
      <c r="E13" s="14"/>
      <c r="F13" s="14"/>
      <c r="G13" s="14"/>
      <c r="H13" s="14"/>
      <c r="I13" s="19">
        <f t="shared" si="11"/>
        <v>0</v>
      </c>
      <c r="J13" s="10"/>
      <c r="K13" s="21">
        <f t="shared" si="12"/>
        <v>0</v>
      </c>
      <c r="L13" s="25"/>
      <c r="M13" s="25"/>
      <c r="N13" s="25"/>
      <c r="O13" s="25"/>
      <c r="P13" s="25"/>
      <c r="Q13" s="25"/>
      <c r="R13" s="25"/>
      <c r="S13" s="25"/>
      <c r="T13" s="26"/>
      <c r="V13" s="59">
        <f t="shared" si="10"/>
        <v>0</v>
      </c>
      <c r="W13" s="25"/>
      <c r="X13" s="25"/>
      <c r="Y13" s="25"/>
      <c r="Z13" s="25"/>
      <c r="AA13" s="25"/>
      <c r="AB13" s="25"/>
      <c r="AC13" s="25"/>
      <c r="AD13" s="26"/>
      <c r="AF13" s="67">
        <f t="shared" si="13"/>
        <v>0</v>
      </c>
      <c r="AG13" s="25"/>
      <c r="AH13" s="25"/>
      <c r="AI13" s="25"/>
      <c r="AJ13" s="25"/>
      <c r="AK13" s="25"/>
      <c r="AL13" s="25"/>
      <c r="AM13" s="26"/>
    </row>
    <row r="14" spans="1:39" s="12" customFormat="1" ht="31.95" customHeight="1" thickBot="1" x14ac:dyDescent="0.35">
      <c r="A14" s="13"/>
      <c r="B14" s="14"/>
      <c r="C14" s="14"/>
      <c r="D14" s="14"/>
      <c r="E14" s="14"/>
      <c r="F14" s="14"/>
      <c r="G14" s="14"/>
      <c r="H14" s="14"/>
      <c r="I14" s="19">
        <f t="shared" si="11"/>
        <v>0</v>
      </c>
      <c r="J14" s="10"/>
      <c r="K14" s="21">
        <f t="shared" si="12"/>
        <v>0</v>
      </c>
      <c r="L14" s="25"/>
      <c r="M14" s="25"/>
      <c r="N14" s="25"/>
      <c r="O14" s="25"/>
      <c r="P14" s="25"/>
      <c r="Q14" s="27"/>
      <c r="R14" s="27"/>
      <c r="S14" s="25"/>
      <c r="T14" s="26"/>
      <c r="V14" s="59">
        <f t="shared" si="10"/>
        <v>0</v>
      </c>
      <c r="W14" s="25"/>
      <c r="X14" s="25"/>
      <c r="Y14" s="25"/>
      <c r="Z14" s="25"/>
      <c r="AA14" s="27"/>
      <c r="AB14" s="27"/>
      <c r="AC14" s="25"/>
      <c r="AD14" s="26"/>
      <c r="AF14" s="67">
        <f t="shared" si="13"/>
        <v>0</v>
      </c>
      <c r="AG14" s="25"/>
      <c r="AH14" s="27"/>
      <c r="AI14" s="25"/>
      <c r="AJ14" s="27"/>
      <c r="AK14" s="27"/>
      <c r="AL14" s="25"/>
      <c r="AM14" s="26"/>
    </row>
    <row r="15" spans="1:39" s="12" customFormat="1" ht="16.05" customHeight="1" thickBot="1" x14ac:dyDescent="0.35">
      <c r="A15" s="91" t="str">
        <f>CONCATENATE("Aasta ",Koond!$A$10)</f>
        <v>Aasta 2014</v>
      </c>
      <c r="B15" s="92"/>
      <c r="C15" s="92"/>
      <c r="D15" s="92"/>
      <c r="E15" s="92"/>
      <c r="F15" s="92"/>
      <c r="G15" s="92"/>
      <c r="H15" s="92"/>
      <c r="I15" s="33">
        <f>SUM(I16:I22)</f>
        <v>0</v>
      </c>
      <c r="J15" s="5"/>
      <c r="K15" s="23">
        <f>SUM(K16:K22)</f>
        <v>0</v>
      </c>
      <c r="L15" s="23">
        <f t="shared" ref="L15:Q15" si="14">SUM(L16:L22)</f>
        <v>0</v>
      </c>
      <c r="M15" s="23">
        <f t="shared" si="14"/>
        <v>0</v>
      </c>
      <c r="N15" s="23">
        <f t="shared" si="14"/>
        <v>0</v>
      </c>
      <c r="O15" s="23">
        <f t="shared" si="14"/>
        <v>0</v>
      </c>
      <c r="P15" s="23">
        <f t="shared" si="14"/>
        <v>0</v>
      </c>
      <c r="Q15" s="23">
        <f t="shared" si="14"/>
        <v>0</v>
      </c>
      <c r="R15" s="23">
        <f t="shared" ref="R15:T15" si="15">SUM(R16:R22)</f>
        <v>0</v>
      </c>
      <c r="S15" s="23">
        <f t="shared" si="15"/>
        <v>0</v>
      </c>
      <c r="T15" s="23">
        <f t="shared" si="15"/>
        <v>0</v>
      </c>
      <c r="V15" s="23">
        <f>SUM(V16:V22)</f>
        <v>0</v>
      </c>
      <c r="W15" s="23">
        <f t="shared" ref="W15:AD15" si="16">SUM(W16:W22)</f>
        <v>0</v>
      </c>
      <c r="X15" s="23">
        <f t="shared" si="16"/>
        <v>0</v>
      </c>
      <c r="Y15" s="23">
        <f t="shared" si="16"/>
        <v>0</v>
      </c>
      <c r="Z15" s="23">
        <f t="shared" si="16"/>
        <v>0</v>
      </c>
      <c r="AA15" s="23">
        <f t="shared" si="16"/>
        <v>0</v>
      </c>
      <c r="AB15" s="23">
        <f t="shared" si="16"/>
        <v>0</v>
      </c>
      <c r="AC15" s="23">
        <f t="shared" si="16"/>
        <v>0</v>
      </c>
      <c r="AD15" s="23">
        <f t="shared" si="16"/>
        <v>0</v>
      </c>
      <c r="AF15" s="23">
        <f>SUM(AF16:AF22)</f>
        <v>0</v>
      </c>
      <c r="AG15" s="23">
        <f t="shared" ref="AG15:AH15" si="17">SUM(AG16:AG22)</f>
        <v>0</v>
      </c>
      <c r="AH15" s="23">
        <f t="shared" si="17"/>
        <v>0</v>
      </c>
      <c r="AI15" s="23">
        <f t="shared" ref="AI15:AM15" si="18">SUM(AI16:AI22)</f>
        <v>0</v>
      </c>
      <c r="AJ15" s="23">
        <f t="shared" si="18"/>
        <v>0</v>
      </c>
      <c r="AK15" s="23">
        <f t="shared" si="18"/>
        <v>0</v>
      </c>
      <c r="AL15" s="23">
        <f t="shared" si="18"/>
        <v>0</v>
      </c>
      <c r="AM15" s="23">
        <f t="shared" si="18"/>
        <v>0</v>
      </c>
    </row>
    <row r="16" spans="1:39" s="12" customFormat="1" ht="31.95" customHeight="1" x14ac:dyDescent="0.3">
      <c r="A16" s="13"/>
      <c r="B16" s="14"/>
      <c r="C16" s="14"/>
      <c r="D16" s="14"/>
      <c r="E16" s="14"/>
      <c r="F16" s="14"/>
      <c r="G16" s="14"/>
      <c r="H16" s="14"/>
      <c r="I16" s="19">
        <f>SUM(K16,V16,AF16)</f>
        <v>0</v>
      </c>
      <c r="J16" s="10"/>
      <c r="K16" s="21">
        <f>SUM(L16:T16)</f>
        <v>0</v>
      </c>
      <c r="L16" s="25"/>
      <c r="M16" s="25"/>
      <c r="N16" s="25"/>
      <c r="O16" s="25"/>
      <c r="P16" s="25"/>
      <c r="Q16" s="76"/>
      <c r="R16" s="76"/>
      <c r="S16" s="25"/>
      <c r="T16" s="26"/>
      <c r="V16" s="59">
        <f t="shared" ref="V16:V22" si="19">SUM(W16:AD16)</f>
        <v>0</v>
      </c>
      <c r="W16" s="25"/>
      <c r="X16" s="25"/>
      <c r="Y16" s="25"/>
      <c r="Z16" s="25"/>
      <c r="AA16" s="76"/>
      <c r="AB16" s="76"/>
      <c r="AC16" s="25"/>
      <c r="AD16" s="26"/>
      <c r="AF16" s="67">
        <f t="shared" ref="AF16:AF22" si="20">SUM(AG16:AM16)</f>
        <v>0</v>
      </c>
      <c r="AG16" s="22"/>
      <c r="AH16" s="76"/>
      <c r="AI16" s="25"/>
      <c r="AJ16" s="76"/>
      <c r="AK16" s="76"/>
      <c r="AL16" s="25"/>
      <c r="AM16" s="26"/>
    </row>
    <row r="17" spans="1:39" s="12" customFormat="1" ht="31.95" customHeight="1" x14ac:dyDescent="0.3">
      <c r="A17" s="13"/>
      <c r="B17" s="14"/>
      <c r="C17" s="14"/>
      <c r="D17" s="14"/>
      <c r="E17" s="14"/>
      <c r="F17" s="14"/>
      <c r="G17" s="14"/>
      <c r="H17" s="14"/>
      <c r="I17" s="19">
        <f t="shared" ref="I17:I22" si="21">SUM(K17,V17,AF17)</f>
        <v>0</v>
      </c>
      <c r="J17" s="10"/>
      <c r="K17" s="21">
        <f t="shared" ref="K17:K22" si="22">SUM(L17:T17)</f>
        <v>0</v>
      </c>
      <c r="L17" s="25"/>
      <c r="M17" s="25"/>
      <c r="N17" s="25"/>
      <c r="O17" s="25"/>
      <c r="P17" s="25"/>
      <c r="Q17" s="25"/>
      <c r="R17" s="25"/>
      <c r="S17" s="25"/>
      <c r="T17" s="26"/>
      <c r="V17" s="59">
        <f t="shared" si="19"/>
        <v>0</v>
      </c>
      <c r="W17" s="25"/>
      <c r="X17" s="25"/>
      <c r="Y17" s="25"/>
      <c r="Z17" s="25"/>
      <c r="AA17" s="25"/>
      <c r="AB17" s="25"/>
      <c r="AC17" s="25"/>
      <c r="AD17" s="26"/>
      <c r="AF17" s="67">
        <f t="shared" si="20"/>
        <v>0</v>
      </c>
      <c r="AG17" s="25"/>
      <c r="AH17" s="25"/>
      <c r="AI17" s="25"/>
      <c r="AJ17" s="25"/>
      <c r="AK17" s="25"/>
      <c r="AL17" s="25"/>
      <c r="AM17" s="26"/>
    </row>
    <row r="18" spans="1:39" s="12" customFormat="1" ht="31.95" customHeight="1" x14ac:dyDescent="0.3">
      <c r="A18" s="13"/>
      <c r="B18" s="14"/>
      <c r="C18" s="14"/>
      <c r="D18" s="14"/>
      <c r="E18" s="14"/>
      <c r="F18" s="14"/>
      <c r="G18" s="14"/>
      <c r="H18" s="14"/>
      <c r="I18" s="19">
        <f t="shared" si="21"/>
        <v>0</v>
      </c>
      <c r="J18" s="10"/>
      <c r="K18" s="21">
        <f t="shared" si="22"/>
        <v>0</v>
      </c>
      <c r="L18" s="25"/>
      <c r="M18" s="25"/>
      <c r="N18" s="25"/>
      <c r="O18" s="25"/>
      <c r="P18" s="25"/>
      <c r="Q18" s="25"/>
      <c r="R18" s="25"/>
      <c r="S18" s="25"/>
      <c r="T18" s="26"/>
      <c r="V18" s="59">
        <f t="shared" si="19"/>
        <v>0</v>
      </c>
      <c r="W18" s="25"/>
      <c r="X18" s="25"/>
      <c r="Y18" s="25"/>
      <c r="Z18" s="25"/>
      <c r="AA18" s="25"/>
      <c r="AB18" s="25"/>
      <c r="AC18" s="25"/>
      <c r="AD18" s="26"/>
      <c r="AF18" s="67">
        <f t="shared" si="20"/>
        <v>0</v>
      </c>
      <c r="AG18" s="25"/>
      <c r="AH18" s="25"/>
      <c r="AI18" s="25"/>
      <c r="AJ18" s="25"/>
      <c r="AK18" s="25"/>
      <c r="AL18" s="25"/>
      <c r="AM18" s="26"/>
    </row>
    <row r="19" spans="1:39" s="12" customFormat="1" ht="31.95" customHeight="1" x14ac:dyDescent="0.3">
      <c r="A19" s="13"/>
      <c r="B19" s="14"/>
      <c r="C19" s="14"/>
      <c r="D19" s="14"/>
      <c r="E19" s="14"/>
      <c r="F19" s="14"/>
      <c r="G19" s="14"/>
      <c r="H19" s="14"/>
      <c r="I19" s="19">
        <f t="shared" si="21"/>
        <v>0</v>
      </c>
      <c r="J19" s="10"/>
      <c r="K19" s="21">
        <f t="shared" si="22"/>
        <v>0</v>
      </c>
      <c r="L19" s="25"/>
      <c r="M19" s="25"/>
      <c r="N19" s="25"/>
      <c r="O19" s="25"/>
      <c r="P19" s="25"/>
      <c r="Q19" s="25"/>
      <c r="R19" s="25"/>
      <c r="S19" s="25"/>
      <c r="T19" s="26"/>
      <c r="V19" s="59">
        <f t="shared" si="19"/>
        <v>0</v>
      </c>
      <c r="W19" s="25"/>
      <c r="X19" s="25"/>
      <c r="Y19" s="25"/>
      <c r="Z19" s="25"/>
      <c r="AA19" s="25"/>
      <c r="AB19" s="25"/>
      <c r="AC19" s="25"/>
      <c r="AD19" s="26"/>
      <c r="AF19" s="67">
        <f t="shared" si="20"/>
        <v>0</v>
      </c>
      <c r="AG19" s="25"/>
      <c r="AH19" s="25"/>
      <c r="AI19" s="25"/>
      <c r="AJ19" s="25"/>
      <c r="AK19" s="25"/>
      <c r="AL19" s="25"/>
      <c r="AM19" s="26"/>
    </row>
    <row r="20" spans="1:39" s="12" customFormat="1" ht="31.95" customHeight="1" x14ac:dyDescent="0.3">
      <c r="A20" s="13"/>
      <c r="B20" s="14"/>
      <c r="C20" s="14"/>
      <c r="D20" s="14"/>
      <c r="E20" s="14"/>
      <c r="F20" s="14"/>
      <c r="G20" s="14"/>
      <c r="H20" s="14"/>
      <c r="I20" s="19">
        <f t="shared" si="21"/>
        <v>0</v>
      </c>
      <c r="J20" s="10"/>
      <c r="K20" s="21">
        <f t="shared" si="22"/>
        <v>0</v>
      </c>
      <c r="L20" s="25"/>
      <c r="M20" s="25"/>
      <c r="N20" s="25"/>
      <c r="O20" s="25"/>
      <c r="P20" s="25"/>
      <c r="Q20" s="25"/>
      <c r="R20" s="25"/>
      <c r="S20" s="25"/>
      <c r="T20" s="26"/>
      <c r="V20" s="59">
        <f t="shared" si="19"/>
        <v>0</v>
      </c>
      <c r="W20" s="25"/>
      <c r="X20" s="25"/>
      <c r="Y20" s="25"/>
      <c r="Z20" s="25"/>
      <c r="AA20" s="25"/>
      <c r="AB20" s="25"/>
      <c r="AC20" s="25"/>
      <c r="AD20" s="26"/>
      <c r="AF20" s="67">
        <f t="shared" si="20"/>
        <v>0</v>
      </c>
      <c r="AG20" s="25"/>
      <c r="AH20" s="25"/>
      <c r="AI20" s="25"/>
      <c r="AJ20" s="25"/>
      <c r="AK20" s="25"/>
      <c r="AL20" s="25"/>
      <c r="AM20" s="26"/>
    </row>
    <row r="21" spans="1:39" s="12" customFormat="1" ht="31.95" customHeight="1" x14ac:dyDescent="0.3">
      <c r="A21" s="13"/>
      <c r="B21" s="14"/>
      <c r="C21" s="14"/>
      <c r="D21" s="14"/>
      <c r="E21" s="14"/>
      <c r="F21" s="14"/>
      <c r="G21" s="14"/>
      <c r="H21" s="14"/>
      <c r="I21" s="19">
        <f t="shared" si="21"/>
        <v>0</v>
      </c>
      <c r="J21" s="10"/>
      <c r="K21" s="21">
        <f t="shared" si="22"/>
        <v>0</v>
      </c>
      <c r="L21" s="25"/>
      <c r="M21" s="25"/>
      <c r="N21" s="25"/>
      <c r="O21" s="25"/>
      <c r="P21" s="25"/>
      <c r="Q21" s="25"/>
      <c r="R21" s="25"/>
      <c r="S21" s="25"/>
      <c r="T21" s="26"/>
      <c r="V21" s="59">
        <f t="shared" si="19"/>
        <v>0</v>
      </c>
      <c r="W21" s="25"/>
      <c r="X21" s="25"/>
      <c r="Y21" s="25"/>
      <c r="Z21" s="25"/>
      <c r="AA21" s="25"/>
      <c r="AB21" s="25"/>
      <c r="AC21" s="25"/>
      <c r="AD21" s="26"/>
      <c r="AF21" s="67">
        <f t="shared" si="20"/>
        <v>0</v>
      </c>
      <c r="AG21" s="25"/>
      <c r="AH21" s="25"/>
      <c r="AI21" s="25"/>
      <c r="AJ21" s="25"/>
      <c r="AK21" s="25"/>
      <c r="AL21" s="25"/>
      <c r="AM21" s="26"/>
    </row>
    <row r="22" spans="1:39" s="12" customFormat="1" ht="31.95" customHeight="1" thickBot="1" x14ac:dyDescent="0.35">
      <c r="A22" s="13"/>
      <c r="B22" s="14"/>
      <c r="C22" s="14"/>
      <c r="D22" s="14"/>
      <c r="E22" s="14"/>
      <c r="F22" s="14"/>
      <c r="G22" s="14"/>
      <c r="H22" s="14"/>
      <c r="I22" s="19">
        <f t="shared" si="21"/>
        <v>0</v>
      </c>
      <c r="J22" s="10"/>
      <c r="K22" s="21">
        <f t="shared" si="22"/>
        <v>0</v>
      </c>
      <c r="L22" s="25"/>
      <c r="M22" s="25"/>
      <c r="N22" s="25"/>
      <c r="O22" s="25"/>
      <c r="P22" s="25"/>
      <c r="Q22" s="27"/>
      <c r="R22" s="27"/>
      <c r="S22" s="25"/>
      <c r="T22" s="26"/>
      <c r="V22" s="59">
        <f t="shared" si="19"/>
        <v>0</v>
      </c>
      <c r="W22" s="25"/>
      <c r="X22" s="25"/>
      <c r="Y22" s="25"/>
      <c r="Z22" s="25"/>
      <c r="AA22" s="27"/>
      <c r="AB22" s="27"/>
      <c r="AC22" s="25"/>
      <c r="AD22" s="26"/>
      <c r="AF22" s="67">
        <f t="shared" si="20"/>
        <v>0</v>
      </c>
      <c r="AG22" s="25"/>
      <c r="AH22" s="27"/>
      <c r="AI22" s="25"/>
      <c r="AJ22" s="27"/>
      <c r="AK22" s="27"/>
      <c r="AL22" s="25"/>
      <c r="AM22" s="26"/>
    </row>
    <row r="23" spans="1:39" s="12" customFormat="1" ht="16.05" customHeight="1" thickBot="1" x14ac:dyDescent="0.35">
      <c r="A23" s="91" t="str">
        <f>CONCATENATE("Aasta ",Koond!$A$11)</f>
        <v>Aasta 2015</v>
      </c>
      <c r="B23" s="92"/>
      <c r="C23" s="92"/>
      <c r="D23" s="92"/>
      <c r="E23" s="92"/>
      <c r="F23" s="92"/>
      <c r="G23" s="92"/>
      <c r="H23" s="92"/>
      <c r="I23" s="33">
        <f>SUM(I24:I30)</f>
        <v>0</v>
      </c>
      <c r="J23" s="5"/>
      <c r="K23" s="23">
        <f>SUM(K24:K30)</f>
        <v>0</v>
      </c>
      <c r="L23" s="23">
        <f t="shared" ref="L23:Q23" si="23">SUM(L24:L30)</f>
        <v>0</v>
      </c>
      <c r="M23" s="23">
        <f t="shared" si="23"/>
        <v>0</v>
      </c>
      <c r="N23" s="23">
        <f t="shared" si="23"/>
        <v>0</v>
      </c>
      <c r="O23" s="23">
        <f t="shared" si="23"/>
        <v>0</v>
      </c>
      <c r="P23" s="23">
        <f t="shared" si="23"/>
        <v>0</v>
      </c>
      <c r="Q23" s="23">
        <f t="shared" si="23"/>
        <v>0</v>
      </c>
      <c r="R23" s="23">
        <f t="shared" ref="R23:T23" si="24">SUM(R24:R30)</f>
        <v>0</v>
      </c>
      <c r="S23" s="23">
        <f t="shared" si="24"/>
        <v>0</v>
      </c>
      <c r="T23" s="23">
        <f t="shared" si="24"/>
        <v>0</v>
      </c>
      <c r="V23" s="23">
        <f>SUM(V24:V30)</f>
        <v>0</v>
      </c>
      <c r="W23" s="23">
        <f t="shared" ref="W23:AD23" si="25">SUM(W24:W30)</f>
        <v>0</v>
      </c>
      <c r="X23" s="23">
        <f t="shared" si="25"/>
        <v>0</v>
      </c>
      <c r="Y23" s="23">
        <f t="shared" si="25"/>
        <v>0</v>
      </c>
      <c r="Z23" s="23">
        <f t="shared" si="25"/>
        <v>0</v>
      </c>
      <c r="AA23" s="23">
        <f t="shared" si="25"/>
        <v>0</v>
      </c>
      <c r="AB23" s="23">
        <f t="shared" si="25"/>
        <v>0</v>
      </c>
      <c r="AC23" s="23">
        <f t="shared" si="25"/>
        <v>0</v>
      </c>
      <c r="AD23" s="23">
        <f t="shared" si="25"/>
        <v>0</v>
      </c>
      <c r="AF23" s="23">
        <f>SUM(AF24:AF30)</f>
        <v>0</v>
      </c>
      <c r="AG23" s="23">
        <f t="shared" ref="AG23:AH23" si="26">SUM(AG24:AG30)</f>
        <v>0</v>
      </c>
      <c r="AH23" s="23">
        <f t="shared" si="26"/>
        <v>0</v>
      </c>
      <c r="AI23" s="23">
        <f t="shared" ref="AI23:AM23" si="27">SUM(AI24:AI30)</f>
        <v>0</v>
      </c>
      <c r="AJ23" s="23">
        <f t="shared" si="27"/>
        <v>0</v>
      </c>
      <c r="AK23" s="23">
        <f t="shared" si="27"/>
        <v>0</v>
      </c>
      <c r="AL23" s="23">
        <f t="shared" si="27"/>
        <v>0</v>
      </c>
      <c r="AM23" s="23">
        <f t="shared" si="27"/>
        <v>0</v>
      </c>
    </row>
    <row r="24" spans="1:39" s="12" customFormat="1" ht="31.95" customHeight="1" x14ac:dyDescent="0.3">
      <c r="A24" s="13"/>
      <c r="B24" s="14"/>
      <c r="C24" s="14"/>
      <c r="D24" s="14"/>
      <c r="E24" s="14"/>
      <c r="F24" s="14"/>
      <c r="G24" s="14"/>
      <c r="H24" s="14"/>
      <c r="I24" s="19">
        <f>SUM(K24,V24,AF24)</f>
        <v>0</v>
      </c>
      <c r="J24" s="10"/>
      <c r="K24" s="21">
        <f>SUM(L24:T24)</f>
        <v>0</v>
      </c>
      <c r="L24" s="25"/>
      <c r="M24" s="25"/>
      <c r="N24" s="25"/>
      <c r="O24" s="25"/>
      <c r="P24" s="25"/>
      <c r="Q24" s="76"/>
      <c r="R24" s="76"/>
      <c r="S24" s="25"/>
      <c r="T24" s="26"/>
      <c r="V24" s="59">
        <f t="shared" ref="V24:V30" si="28">SUM(W24:AD24)</f>
        <v>0</v>
      </c>
      <c r="W24" s="25"/>
      <c r="X24" s="25"/>
      <c r="Y24" s="25"/>
      <c r="Z24" s="25"/>
      <c r="AA24" s="76"/>
      <c r="AB24" s="76"/>
      <c r="AC24" s="25"/>
      <c r="AD24" s="26"/>
      <c r="AF24" s="67">
        <f t="shared" ref="AF24:AF30" si="29">SUM(AG24:AM24)</f>
        <v>0</v>
      </c>
      <c r="AG24" s="22"/>
      <c r="AH24" s="76"/>
      <c r="AI24" s="25"/>
      <c r="AJ24" s="76"/>
      <c r="AK24" s="76"/>
      <c r="AL24" s="25"/>
      <c r="AM24" s="26"/>
    </row>
    <row r="25" spans="1:39" s="12" customFormat="1" ht="31.95" customHeight="1" x14ac:dyDescent="0.3">
      <c r="A25" s="13"/>
      <c r="B25" s="14"/>
      <c r="C25" s="14"/>
      <c r="D25" s="14"/>
      <c r="E25" s="14"/>
      <c r="F25" s="14"/>
      <c r="G25" s="14"/>
      <c r="H25" s="14"/>
      <c r="I25" s="19">
        <f t="shared" ref="I25:I30" si="30">SUM(K25,V25,AF25)</f>
        <v>0</v>
      </c>
      <c r="J25" s="10"/>
      <c r="K25" s="21">
        <f t="shared" ref="K25:K30" si="31">SUM(L25:T25)</f>
        <v>0</v>
      </c>
      <c r="L25" s="25"/>
      <c r="M25" s="25"/>
      <c r="N25" s="25"/>
      <c r="O25" s="25"/>
      <c r="P25" s="25"/>
      <c r="Q25" s="25"/>
      <c r="R25" s="25"/>
      <c r="S25" s="25"/>
      <c r="T25" s="26"/>
      <c r="V25" s="59">
        <f t="shared" si="28"/>
        <v>0</v>
      </c>
      <c r="W25" s="25"/>
      <c r="X25" s="25"/>
      <c r="Y25" s="25"/>
      <c r="Z25" s="25"/>
      <c r="AA25" s="25"/>
      <c r="AB25" s="25"/>
      <c r="AC25" s="25"/>
      <c r="AD25" s="26"/>
      <c r="AF25" s="67">
        <f t="shared" si="29"/>
        <v>0</v>
      </c>
      <c r="AG25" s="25"/>
      <c r="AH25" s="25"/>
      <c r="AI25" s="25"/>
      <c r="AJ25" s="25"/>
      <c r="AK25" s="25"/>
      <c r="AL25" s="25"/>
      <c r="AM25" s="26"/>
    </row>
    <row r="26" spans="1:39" s="12" customFormat="1" ht="31.95" customHeight="1" x14ac:dyDescent="0.3">
      <c r="A26" s="13"/>
      <c r="B26" s="14"/>
      <c r="C26" s="14"/>
      <c r="D26" s="14"/>
      <c r="E26" s="14"/>
      <c r="F26" s="14"/>
      <c r="G26" s="14"/>
      <c r="H26" s="14"/>
      <c r="I26" s="19">
        <f t="shared" si="30"/>
        <v>0</v>
      </c>
      <c r="J26" s="10"/>
      <c r="K26" s="21">
        <f t="shared" si="31"/>
        <v>0</v>
      </c>
      <c r="L26" s="25"/>
      <c r="M26" s="25"/>
      <c r="N26" s="25"/>
      <c r="O26" s="25"/>
      <c r="P26" s="25"/>
      <c r="Q26" s="25"/>
      <c r="R26" s="25"/>
      <c r="S26" s="25"/>
      <c r="T26" s="26"/>
      <c r="V26" s="59">
        <f t="shared" si="28"/>
        <v>0</v>
      </c>
      <c r="W26" s="25"/>
      <c r="X26" s="25"/>
      <c r="Y26" s="25"/>
      <c r="Z26" s="25"/>
      <c r="AA26" s="25"/>
      <c r="AB26" s="25"/>
      <c r="AC26" s="25"/>
      <c r="AD26" s="26"/>
      <c r="AF26" s="67">
        <f t="shared" si="29"/>
        <v>0</v>
      </c>
      <c r="AG26" s="25"/>
      <c r="AH26" s="25"/>
      <c r="AI26" s="25"/>
      <c r="AJ26" s="25"/>
      <c r="AK26" s="25"/>
      <c r="AL26" s="25"/>
      <c r="AM26" s="26"/>
    </row>
    <row r="27" spans="1:39" s="12" customFormat="1" ht="31.95" customHeight="1" x14ac:dyDescent="0.3">
      <c r="A27" s="13"/>
      <c r="B27" s="14"/>
      <c r="C27" s="14"/>
      <c r="D27" s="14"/>
      <c r="E27" s="14"/>
      <c r="F27" s="14"/>
      <c r="G27" s="14"/>
      <c r="H27" s="14"/>
      <c r="I27" s="19">
        <f t="shared" si="30"/>
        <v>0</v>
      </c>
      <c r="J27" s="10"/>
      <c r="K27" s="21">
        <f t="shared" si="31"/>
        <v>0</v>
      </c>
      <c r="L27" s="25"/>
      <c r="M27" s="25"/>
      <c r="N27" s="25"/>
      <c r="O27" s="25"/>
      <c r="P27" s="25"/>
      <c r="Q27" s="25"/>
      <c r="R27" s="25"/>
      <c r="S27" s="25"/>
      <c r="T27" s="26"/>
      <c r="V27" s="59">
        <f t="shared" si="28"/>
        <v>0</v>
      </c>
      <c r="W27" s="25"/>
      <c r="X27" s="25"/>
      <c r="Y27" s="25"/>
      <c r="Z27" s="25"/>
      <c r="AA27" s="25"/>
      <c r="AB27" s="25"/>
      <c r="AC27" s="25"/>
      <c r="AD27" s="26"/>
      <c r="AF27" s="67">
        <f t="shared" si="29"/>
        <v>0</v>
      </c>
      <c r="AG27" s="25"/>
      <c r="AH27" s="25"/>
      <c r="AI27" s="25"/>
      <c r="AJ27" s="25"/>
      <c r="AK27" s="25"/>
      <c r="AL27" s="25"/>
      <c r="AM27" s="26"/>
    </row>
    <row r="28" spans="1:39" s="12" customFormat="1" ht="31.95" customHeight="1" x14ac:dyDescent="0.3">
      <c r="A28" s="13"/>
      <c r="B28" s="14"/>
      <c r="C28" s="14"/>
      <c r="D28" s="14"/>
      <c r="E28" s="14"/>
      <c r="F28" s="14"/>
      <c r="G28" s="14"/>
      <c r="H28" s="14"/>
      <c r="I28" s="19">
        <f t="shared" si="30"/>
        <v>0</v>
      </c>
      <c r="J28" s="10"/>
      <c r="K28" s="21">
        <f t="shared" si="31"/>
        <v>0</v>
      </c>
      <c r="L28" s="25"/>
      <c r="M28" s="25"/>
      <c r="N28" s="25"/>
      <c r="O28" s="25"/>
      <c r="P28" s="25"/>
      <c r="Q28" s="25"/>
      <c r="R28" s="25"/>
      <c r="S28" s="25"/>
      <c r="T28" s="26"/>
      <c r="V28" s="59">
        <f t="shared" si="28"/>
        <v>0</v>
      </c>
      <c r="W28" s="25"/>
      <c r="X28" s="25"/>
      <c r="Y28" s="25"/>
      <c r="Z28" s="25"/>
      <c r="AA28" s="25"/>
      <c r="AB28" s="25"/>
      <c r="AC28" s="25"/>
      <c r="AD28" s="26"/>
      <c r="AF28" s="67">
        <f t="shared" si="29"/>
        <v>0</v>
      </c>
      <c r="AG28" s="25"/>
      <c r="AH28" s="25"/>
      <c r="AI28" s="25"/>
      <c r="AJ28" s="25"/>
      <c r="AK28" s="25"/>
      <c r="AL28" s="25"/>
      <c r="AM28" s="26"/>
    </row>
    <row r="29" spans="1:39" s="12" customFormat="1" ht="31.95" customHeight="1" x14ac:dyDescent="0.3">
      <c r="A29" s="13"/>
      <c r="B29" s="14"/>
      <c r="C29" s="14"/>
      <c r="D29" s="14"/>
      <c r="E29" s="14"/>
      <c r="F29" s="14"/>
      <c r="G29" s="14"/>
      <c r="H29" s="14"/>
      <c r="I29" s="19">
        <f t="shared" si="30"/>
        <v>0</v>
      </c>
      <c r="J29" s="10"/>
      <c r="K29" s="21">
        <f t="shared" si="31"/>
        <v>0</v>
      </c>
      <c r="L29" s="25"/>
      <c r="M29" s="25"/>
      <c r="N29" s="25"/>
      <c r="O29" s="25"/>
      <c r="P29" s="25"/>
      <c r="Q29" s="25"/>
      <c r="R29" s="25"/>
      <c r="S29" s="25"/>
      <c r="T29" s="26"/>
      <c r="V29" s="59">
        <f t="shared" si="28"/>
        <v>0</v>
      </c>
      <c r="W29" s="25"/>
      <c r="X29" s="25"/>
      <c r="Y29" s="25"/>
      <c r="Z29" s="25"/>
      <c r="AA29" s="25"/>
      <c r="AB29" s="25"/>
      <c r="AC29" s="25"/>
      <c r="AD29" s="26"/>
      <c r="AF29" s="67">
        <f t="shared" si="29"/>
        <v>0</v>
      </c>
      <c r="AG29" s="25"/>
      <c r="AH29" s="25"/>
      <c r="AI29" s="25"/>
      <c r="AJ29" s="25"/>
      <c r="AK29" s="25"/>
      <c r="AL29" s="25"/>
      <c r="AM29" s="26"/>
    </row>
    <row r="30" spans="1:39" s="12" customFormat="1" ht="31.95" customHeight="1" thickBot="1" x14ac:dyDescent="0.35">
      <c r="A30" s="13"/>
      <c r="B30" s="14"/>
      <c r="C30" s="14"/>
      <c r="D30" s="14"/>
      <c r="E30" s="14"/>
      <c r="F30" s="14"/>
      <c r="G30" s="14"/>
      <c r="H30" s="14"/>
      <c r="I30" s="19">
        <f t="shared" si="30"/>
        <v>0</v>
      </c>
      <c r="J30" s="10"/>
      <c r="K30" s="21">
        <f t="shared" si="31"/>
        <v>0</v>
      </c>
      <c r="L30" s="25"/>
      <c r="M30" s="25"/>
      <c r="N30" s="25"/>
      <c r="O30" s="25"/>
      <c r="P30" s="25"/>
      <c r="Q30" s="27"/>
      <c r="R30" s="27"/>
      <c r="S30" s="25"/>
      <c r="T30" s="26"/>
      <c r="V30" s="59">
        <f t="shared" si="28"/>
        <v>0</v>
      </c>
      <c r="W30" s="25"/>
      <c r="X30" s="25"/>
      <c r="Y30" s="25"/>
      <c r="Z30" s="25"/>
      <c r="AA30" s="27"/>
      <c r="AB30" s="27"/>
      <c r="AC30" s="25"/>
      <c r="AD30" s="26"/>
      <c r="AF30" s="67">
        <f t="shared" si="29"/>
        <v>0</v>
      </c>
      <c r="AG30" s="25"/>
      <c r="AH30" s="27"/>
      <c r="AI30" s="25"/>
      <c r="AJ30" s="27"/>
      <c r="AK30" s="27"/>
      <c r="AL30" s="25"/>
      <c r="AM30" s="26"/>
    </row>
    <row r="31" spans="1:39" s="12" customFormat="1" ht="16.05" customHeight="1" thickBot="1" x14ac:dyDescent="0.35">
      <c r="A31" s="91" t="str">
        <f>CONCATENATE("Aasta ",Koond!$A$12)</f>
        <v>Aasta 2016</v>
      </c>
      <c r="B31" s="92"/>
      <c r="C31" s="92"/>
      <c r="D31" s="92"/>
      <c r="E31" s="92"/>
      <c r="F31" s="92"/>
      <c r="G31" s="92"/>
      <c r="H31" s="92"/>
      <c r="I31" s="33">
        <f>SUM(I32:I38)</f>
        <v>0</v>
      </c>
      <c r="J31" s="5"/>
      <c r="K31" s="23">
        <f>SUM(K32:K38)</f>
        <v>0</v>
      </c>
      <c r="L31" s="23">
        <f t="shared" ref="L31:Q31" si="32">SUM(L32:L38)</f>
        <v>0</v>
      </c>
      <c r="M31" s="23">
        <f t="shared" si="32"/>
        <v>0</v>
      </c>
      <c r="N31" s="23">
        <f t="shared" si="32"/>
        <v>0</v>
      </c>
      <c r="O31" s="23">
        <f t="shared" si="32"/>
        <v>0</v>
      </c>
      <c r="P31" s="23">
        <f t="shared" si="32"/>
        <v>0</v>
      </c>
      <c r="Q31" s="23">
        <f t="shared" si="32"/>
        <v>0</v>
      </c>
      <c r="R31" s="23">
        <f t="shared" ref="R31:T31" si="33">SUM(R32:R38)</f>
        <v>0</v>
      </c>
      <c r="S31" s="23">
        <f t="shared" si="33"/>
        <v>0</v>
      </c>
      <c r="T31" s="23">
        <f t="shared" si="33"/>
        <v>0</v>
      </c>
      <c r="V31" s="23">
        <f>SUM(V32:V38)</f>
        <v>0</v>
      </c>
      <c r="W31" s="23">
        <f t="shared" ref="W31:AD31" si="34">SUM(W32:W38)</f>
        <v>0</v>
      </c>
      <c r="X31" s="23">
        <f t="shared" si="34"/>
        <v>0</v>
      </c>
      <c r="Y31" s="23">
        <f t="shared" si="34"/>
        <v>0</v>
      </c>
      <c r="Z31" s="23">
        <f t="shared" si="34"/>
        <v>0</v>
      </c>
      <c r="AA31" s="23">
        <f t="shared" si="34"/>
        <v>0</v>
      </c>
      <c r="AB31" s="23">
        <f t="shared" si="34"/>
        <v>0</v>
      </c>
      <c r="AC31" s="23">
        <f t="shared" si="34"/>
        <v>0</v>
      </c>
      <c r="AD31" s="23">
        <f t="shared" si="34"/>
        <v>0</v>
      </c>
      <c r="AF31" s="23">
        <f>SUM(AF32:AF38)</f>
        <v>0</v>
      </c>
      <c r="AG31" s="23">
        <f t="shared" ref="AG31:AH31" si="35">SUM(AG32:AG38)</f>
        <v>0</v>
      </c>
      <c r="AH31" s="23">
        <f t="shared" si="35"/>
        <v>0</v>
      </c>
      <c r="AI31" s="23">
        <f t="shared" ref="AI31:AM31" si="36">SUM(AI32:AI38)</f>
        <v>0</v>
      </c>
      <c r="AJ31" s="23">
        <f t="shared" si="36"/>
        <v>0</v>
      </c>
      <c r="AK31" s="23">
        <f t="shared" si="36"/>
        <v>0</v>
      </c>
      <c r="AL31" s="23">
        <f t="shared" si="36"/>
        <v>0</v>
      </c>
      <c r="AM31" s="23">
        <f t="shared" si="36"/>
        <v>0</v>
      </c>
    </row>
    <row r="32" spans="1:39" s="12" customFormat="1" ht="31.95" customHeight="1" x14ac:dyDescent="0.3">
      <c r="A32" s="13"/>
      <c r="B32" s="14"/>
      <c r="C32" s="14"/>
      <c r="D32" s="14"/>
      <c r="E32" s="14"/>
      <c r="F32" s="14"/>
      <c r="G32" s="14"/>
      <c r="H32" s="14"/>
      <c r="I32" s="19">
        <f>SUM(K32,V32,AF32)</f>
        <v>0</v>
      </c>
      <c r="J32" s="10"/>
      <c r="K32" s="21">
        <f>SUM(L32:T32)</f>
        <v>0</v>
      </c>
      <c r="L32" s="25"/>
      <c r="M32" s="25"/>
      <c r="N32" s="25"/>
      <c r="O32" s="25"/>
      <c r="P32" s="25"/>
      <c r="Q32" s="76"/>
      <c r="R32" s="76"/>
      <c r="S32" s="25"/>
      <c r="T32" s="26"/>
      <c r="V32" s="59">
        <f t="shared" ref="V32:V38" si="37">SUM(W32:AD32)</f>
        <v>0</v>
      </c>
      <c r="W32" s="25"/>
      <c r="X32" s="25"/>
      <c r="Y32" s="25"/>
      <c r="Z32" s="25"/>
      <c r="AA32" s="76"/>
      <c r="AB32" s="76"/>
      <c r="AC32" s="25"/>
      <c r="AD32" s="26"/>
      <c r="AF32" s="67">
        <f t="shared" ref="AF32:AF38" si="38">SUM(AG32:AM32)</f>
        <v>0</v>
      </c>
      <c r="AG32" s="22"/>
      <c r="AH32" s="76"/>
      <c r="AI32" s="25"/>
      <c r="AJ32" s="76"/>
      <c r="AK32" s="76"/>
      <c r="AL32" s="25"/>
      <c r="AM32" s="26"/>
    </row>
    <row r="33" spans="1:39" s="12" customFormat="1" ht="31.95" customHeight="1" x14ac:dyDescent="0.3">
      <c r="A33" s="13"/>
      <c r="B33" s="14"/>
      <c r="C33" s="14"/>
      <c r="D33" s="14"/>
      <c r="E33" s="14"/>
      <c r="F33" s="14"/>
      <c r="G33" s="14"/>
      <c r="H33" s="14"/>
      <c r="I33" s="19">
        <f t="shared" ref="I33:I38" si="39">SUM(K33,V33,AF33)</f>
        <v>0</v>
      </c>
      <c r="J33" s="10"/>
      <c r="K33" s="21">
        <f t="shared" ref="K33:K38" si="40">SUM(L33:T33)</f>
        <v>0</v>
      </c>
      <c r="L33" s="25"/>
      <c r="M33" s="25"/>
      <c r="N33" s="25"/>
      <c r="O33" s="25"/>
      <c r="P33" s="25"/>
      <c r="Q33" s="25"/>
      <c r="R33" s="25"/>
      <c r="S33" s="25"/>
      <c r="T33" s="26"/>
      <c r="V33" s="59">
        <f t="shared" si="37"/>
        <v>0</v>
      </c>
      <c r="W33" s="25"/>
      <c r="X33" s="25"/>
      <c r="Y33" s="25"/>
      <c r="Z33" s="25"/>
      <c r="AA33" s="25"/>
      <c r="AB33" s="25"/>
      <c r="AC33" s="25"/>
      <c r="AD33" s="26"/>
      <c r="AF33" s="67">
        <f t="shared" si="38"/>
        <v>0</v>
      </c>
      <c r="AG33" s="25"/>
      <c r="AH33" s="25"/>
      <c r="AI33" s="25"/>
      <c r="AJ33" s="25"/>
      <c r="AK33" s="25"/>
      <c r="AL33" s="25"/>
      <c r="AM33" s="26"/>
    </row>
    <row r="34" spans="1:39" s="12" customFormat="1" ht="31.95" customHeight="1" x14ac:dyDescent="0.3">
      <c r="A34" s="13"/>
      <c r="B34" s="14"/>
      <c r="C34" s="14"/>
      <c r="D34" s="14"/>
      <c r="E34" s="14"/>
      <c r="F34" s="14"/>
      <c r="G34" s="14"/>
      <c r="H34" s="14"/>
      <c r="I34" s="19">
        <f t="shared" si="39"/>
        <v>0</v>
      </c>
      <c r="J34" s="10"/>
      <c r="K34" s="21">
        <f t="shared" si="40"/>
        <v>0</v>
      </c>
      <c r="L34" s="25"/>
      <c r="M34" s="25"/>
      <c r="N34" s="25"/>
      <c r="O34" s="25"/>
      <c r="P34" s="25"/>
      <c r="Q34" s="25"/>
      <c r="R34" s="25"/>
      <c r="S34" s="25"/>
      <c r="T34" s="26"/>
      <c r="V34" s="59">
        <f t="shared" si="37"/>
        <v>0</v>
      </c>
      <c r="W34" s="25"/>
      <c r="X34" s="25"/>
      <c r="Y34" s="25"/>
      <c r="Z34" s="25"/>
      <c r="AA34" s="25"/>
      <c r="AB34" s="25"/>
      <c r="AC34" s="25"/>
      <c r="AD34" s="26"/>
      <c r="AF34" s="67">
        <f t="shared" si="38"/>
        <v>0</v>
      </c>
      <c r="AG34" s="25"/>
      <c r="AH34" s="25"/>
      <c r="AI34" s="25"/>
      <c r="AJ34" s="25"/>
      <c r="AK34" s="25"/>
      <c r="AL34" s="25"/>
      <c r="AM34" s="26"/>
    </row>
    <row r="35" spans="1:39" s="12" customFormat="1" ht="31.95" customHeight="1" x14ac:dyDescent="0.3">
      <c r="A35" s="13"/>
      <c r="B35" s="14"/>
      <c r="C35" s="14"/>
      <c r="D35" s="14"/>
      <c r="E35" s="14"/>
      <c r="F35" s="14"/>
      <c r="G35" s="14"/>
      <c r="H35" s="14"/>
      <c r="I35" s="19">
        <f t="shared" si="39"/>
        <v>0</v>
      </c>
      <c r="J35" s="10"/>
      <c r="K35" s="21">
        <f t="shared" si="40"/>
        <v>0</v>
      </c>
      <c r="L35" s="25"/>
      <c r="M35" s="25"/>
      <c r="N35" s="25"/>
      <c r="O35" s="25"/>
      <c r="P35" s="25"/>
      <c r="Q35" s="25"/>
      <c r="R35" s="25"/>
      <c r="S35" s="25"/>
      <c r="T35" s="26"/>
      <c r="V35" s="59">
        <f t="shared" si="37"/>
        <v>0</v>
      </c>
      <c r="W35" s="25"/>
      <c r="X35" s="25"/>
      <c r="Y35" s="25"/>
      <c r="Z35" s="25"/>
      <c r="AA35" s="25"/>
      <c r="AB35" s="25"/>
      <c r="AC35" s="25"/>
      <c r="AD35" s="26"/>
      <c r="AF35" s="67">
        <f t="shared" si="38"/>
        <v>0</v>
      </c>
      <c r="AG35" s="25"/>
      <c r="AH35" s="25"/>
      <c r="AI35" s="25"/>
      <c r="AJ35" s="25"/>
      <c r="AK35" s="25"/>
      <c r="AL35" s="25"/>
      <c r="AM35" s="26"/>
    </row>
    <row r="36" spans="1:39" s="12" customFormat="1" ht="31.95" customHeight="1" x14ac:dyDescent="0.3">
      <c r="A36" s="13"/>
      <c r="B36" s="14"/>
      <c r="C36" s="14"/>
      <c r="D36" s="14"/>
      <c r="E36" s="14"/>
      <c r="F36" s="14"/>
      <c r="G36" s="14"/>
      <c r="H36" s="14"/>
      <c r="I36" s="19">
        <f t="shared" si="39"/>
        <v>0</v>
      </c>
      <c r="J36" s="10"/>
      <c r="K36" s="21">
        <f t="shared" si="40"/>
        <v>0</v>
      </c>
      <c r="L36" s="25"/>
      <c r="M36" s="25"/>
      <c r="N36" s="25"/>
      <c r="O36" s="25"/>
      <c r="P36" s="25"/>
      <c r="Q36" s="25"/>
      <c r="R36" s="25"/>
      <c r="S36" s="25"/>
      <c r="T36" s="26"/>
      <c r="V36" s="59">
        <f t="shared" si="37"/>
        <v>0</v>
      </c>
      <c r="W36" s="25"/>
      <c r="X36" s="25"/>
      <c r="Y36" s="25"/>
      <c r="Z36" s="25"/>
      <c r="AA36" s="25"/>
      <c r="AB36" s="25"/>
      <c r="AC36" s="25"/>
      <c r="AD36" s="26"/>
      <c r="AF36" s="67">
        <f t="shared" si="38"/>
        <v>0</v>
      </c>
      <c r="AG36" s="25"/>
      <c r="AH36" s="25"/>
      <c r="AI36" s="25"/>
      <c r="AJ36" s="25"/>
      <c r="AK36" s="25"/>
      <c r="AL36" s="25"/>
      <c r="AM36" s="26"/>
    </row>
    <row r="37" spans="1:39" s="12" customFormat="1" ht="31.95" customHeight="1" x14ac:dyDescent="0.3">
      <c r="A37" s="13"/>
      <c r="B37" s="14"/>
      <c r="C37" s="14"/>
      <c r="D37" s="14"/>
      <c r="E37" s="14"/>
      <c r="F37" s="14"/>
      <c r="G37" s="14"/>
      <c r="H37" s="14"/>
      <c r="I37" s="19">
        <f t="shared" si="39"/>
        <v>0</v>
      </c>
      <c r="J37" s="10"/>
      <c r="K37" s="21">
        <f t="shared" si="40"/>
        <v>0</v>
      </c>
      <c r="L37" s="25"/>
      <c r="M37" s="25"/>
      <c r="N37" s="25"/>
      <c r="O37" s="25"/>
      <c r="P37" s="25"/>
      <c r="Q37" s="25"/>
      <c r="R37" s="25"/>
      <c r="S37" s="25"/>
      <c r="T37" s="26"/>
      <c r="V37" s="59">
        <f t="shared" si="37"/>
        <v>0</v>
      </c>
      <c r="W37" s="25"/>
      <c r="X37" s="25"/>
      <c r="Y37" s="25"/>
      <c r="Z37" s="25"/>
      <c r="AA37" s="25"/>
      <c r="AB37" s="25"/>
      <c r="AC37" s="25"/>
      <c r="AD37" s="26"/>
      <c r="AF37" s="67">
        <f t="shared" si="38"/>
        <v>0</v>
      </c>
      <c r="AG37" s="25"/>
      <c r="AH37" s="25"/>
      <c r="AI37" s="25"/>
      <c r="AJ37" s="25"/>
      <c r="AK37" s="25"/>
      <c r="AL37" s="25"/>
      <c r="AM37" s="26"/>
    </row>
    <row r="38" spans="1:39" s="12" customFormat="1" ht="31.95" customHeight="1" thickBot="1" x14ac:dyDescent="0.35">
      <c r="A38" s="13"/>
      <c r="B38" s="14"/>
      <c r="C38" s="14"/>
      <c r="D38" s="14"/>
      <c r="E38" s="14"/>
      <c r="F38" s="14"/>
      <c r="G38" s="14"/>
      <c r="H38" s="14"/>
      <c r="I38" s="19">
        <f t="shared" si="39"/>
        <v>0</v>
      </c>
      <c r="J38" s="10"/>
      <c r="K38" s="21">
        <f t="shared" si="40"/>
        <v>0</v>
      </c>
      <c r="L38" s="25"/>
      <c r="M38" s="25"/>
      <c r="N38" s="25"/>
      <c r="O38" s="25"/>
      <c r="P38" s="25"/>
      <c r="Q38" s="27"/>
      <c r="R38" s="27"/>
      <c r="S38" s="25"/>
      <c r="T38" s="26"/>
      <c r="V38" s="59">
        <f t="shared" si="37"/>
        <v>0</v>
      </c>
      <c r="W38" s="25"/>
      <c r="X38" s="25"/>
      <c r="Y38" s="25"/>
      <c r="Z38" s="25"/>
      <c r="AA38" s="27"/>
      <c r="AB38" s="27"/>
      <c r="AC38" s="25"/>
      <c r="AD38" s="26"/>
      <c r="AF38" s="67">
        <f t="shared" si="38"/>
        <v>0</v>
      </c>
      <c r="AG38" s="25"/>
      <c r="AH38" s="27"/>
      <c r="AI38" s="25"/>
      <c r="AJ38" s="27"/>
      <c r="AK38" s="27"/>
      <c r="AL38" s="25"/>
      <c r="AM38" s="26"/>
    </row>
    <row r="39" spans="1:39" s="12" customFormat="1" ht="16.05" customHeight="1" thickBot="1" x14ac:dyDescent="0.35">
      <c r="A39" s="91" t="str">
        <f>CONCATENATE("Aasta ",Koond!$A$13)</f>
        <v>Aasta 2017</v>
      </c>
      <c r="B39" s="92"/>
      <c r="C39" s="92"/>
      <c r="D39" s="92"/>
      <c r="E39" s="92"/>
      <c r="F39" s="92"/>
      <c r="G39" s="92"/>
      <c r="H39" s="92"/>
      <c r="I39" s="33">
        <f>SUM(I40:I46)</f>
        <v>0</v>
      </c>
      <c r="J39" s="5"/>
      <c r="K39" s="23">
        <f>SUM(K40:K46)</f>
        <v>0</v>
      </c>
      <c r="L39" s="23">
        <f t="shared" ref="L39:Q39" si="41">SUM(L40:L46)</f>
        <v>0</v>
      </c>
      <c r="M39" s="23">
        <f t="shared" si="41"/>
        <v>0</v>
      </c>
      <c r="N39" s="23">
        <f t="shared" si="41"/>
        <v>0</v>
      </c>
      <c r="O39" s="23">
        <f t="shared" si="41"/>
        <v>0</v>
      </c>
      <c r="P39" s="23">
        <f t="shared" si="41"/>
        <v>0</v>
      </c>
      <c r="Q39" s="23">
        <f t="shared" si="41"/>
        <v>0</v>
      </c>
      <c r="R39" s="23">
        <f t="shared" ref="R39:T39" si="42">SUM(R40:R46)</f>
        <v>0</v>
      </c>
      <c r="S39" s="23">
        <f t="shared" si="42"/>
        <v>0</v>
      </c>
      <c r="T39" s="23">
        <f t="shared" si="42"/>
        <v>0</v>
      </c>
      <c r="V39" s="23">
        <f>SUM(V40:V46)</f>
        <v>0</v>
      </c>
      <c r="W39" s="23">
        <f t="shared" ref="W39:AD39" si="43">SUM(W40:W46)</f>
        <v>0</v>
      </c>
      <c r="X39" s="23">
        <f t="shared" si="43"/>
        <v>0</v>
      </c>
      <c r="Y39" s="23">
        <f t="shared" si="43"/>
        <v>0</v>
      </c>
      <c r="Z39" s="23">
        <f t="shared" si="43"/>
        <v>0</v>
      </c>
      <c r="AA39" s="23">
        <f t="shared" si="43"/>
        <v>0</v>
      </c>
      <c r="AB39" s="23">
        <f t="shared" si="43"/>
        <v>0</v>
      </c>
      <c r="AC39" s="23">
        <f t="shared" si="43"/>
        <v>0</v>
      </c>
      <c r="AD39" s="23">
        <f t="shared" si="43"/>
        <v>0</v>
      </c>
      <c r="AF39" s="23">
        <f>SUM(AF40:AF46)</f>
        <v>0</v>
      </c>
      <c r="AG39" s="23">
        <f t="shared" ref="AG39:AH39" si="44">SUM(AG40:AG46)</f>
        <v>0</v>
      </c>
      <c r="AH39" s="23">
        <f t="shared" si="44"/>
        <v>0</v>
      </c>
      <c r="AI39" s="23">
        <f t="shared" ref="AI39:AM39" si="45">SUM(AI40:AI46)</f>
        <v>0</v>
      </c>
      <c r="AJ39" s="23">
        <f t="shared" si="45"/>
        <v>0</v>
      </c>
      <c r="AK39" s="23">
        <f t="shared" si="45"/>
        <v>0</v>
      </c>
      <c r="AL39" s="23">
        <f t="shared" si="45"/>
        <v>0</v>
      </c>
      <c r="AM39" s="23">
        <f t="shared" si="45"/>
        <v>0</v>
      </c>
    </row>
    <row r="40" spans="1:39" s="12" customFormat="1" ht="31.95" customHeight="1" x14ac:dyDescent="0.3">
      <c r="A40" s="13"/>
      <c r="B40" s="14"/>
      <c r="C40" s="14"/>
      <c r="D40" s="14"/>
      <c r="E40" s="14"/>
      <c r="F40" s="14"/>
      <c r="G40" s="14"/>
      <c r="H40" s="14"/>
      <c r="I40" s="19">
        <f>SUM(K40,V40,AF40)</f>
        <v>0</v>
      </c>
      <c r="J40" s="10"/>
      <c r="K40" s="21">
        <f>SUM(L40:T40)</f>
        <v>0</v>
      </c>
      <c r="L40" s="25"/>
      <c r="M40" s="25"/>
      <c r="N40" s="25"/>
      <c r="O40" s="25"/>
      <c r="P40" s="25"/>
      <c r="Q40" s="76"/>
      <c r="R40" s="76"/>
      <c r="S40" s="25"/>
      <c r="T40" s="26"/>
      <c r="V40" s="59">
        <f t="shared" ref="V40:V46" si="46">SUM(W40:AD40)</f>
        <v>0</v>
      </c>
      <c r="W40" s="25"/>
      <c r="X40" s="25"/>
      <c r="Y40" s="25"/>
      <c r="Z40" s="25"/>
      <c r="AA40" s="76"/>
      <c r="AB40" s="76"/>
      <c r="AC40" s="25"/>
      <c r="AD40" s="26"/>
      <c r="AF40" s="67">
        <f t="shared" ref="AF40:AF46" si="47">SUM(AG40:AM40)</f>
        <v>0</v>
      </c>
      <c r="AG40" s="22"/>
      <c r="AH40" s="76"/>
      <c r="AI40" s="25"/>
      <c r="AJ40" s="76"/>
      <c r="AK40" s="76"/>
      <c r="AL40" s="25"/>
      <c r="AM40" s="26"/>
    </row>
    <row r="41" spans="1:39" s="12" customFormat="1" ht="31.95" customHeight="1" x14ac:dyDescent="0.3">
      <c r="A41" s="13"/>
      <c r="B41" s="14"/>
      <c r="C41" s="14"/>
      <c r="D41" s="14"/>
      <c r="E41" s="14"/>
      <c r="F41" s="14"/>
      <c r="G41" s="14"/>
      <c r="H41" s="14"/>
      <c r="I41" s="19">
        <f t="shared" ref="I41:I46" si="48">SUM(K41,V41,AF41)</f>
        <v>0</v>
      </c>
      <c r="J41" s="10"/>
      <c r="K41" s="21">
        <f t="shared" ref="K41:K46" si="49">SUM(L41:T41)</f>
        <v>0</v>
      </c>
      <c r="L41" s="25"/>
      <c r="M41" s="25"/>
      <c r="N41" s="25"/>
      <c r="O41" s="25"/>
      <c r="P41" s="25"/>
      <c r="Q41" s="25"/>
      <c r="R41" s="25"/>
      <c r="S41" s="25"/>
      <c r="T41" s="26"/>
      <c r="V41" s="59">
        <f t="shared" si="46"/>
        <v>0</v>
      </c>
      <c r="W41" s="25"/>
      <c r="X41" s="25"/>
      <c r="Y41" s="25"/>
      <c r="Z41" s="25"/>
      <c r="AA41" s="25"/>
      <c r="AB41" s="25"/>
      <c r="AC41" s="25"/>
      <c r="AD41" s="26"/>
      <c r="AF41" s="67">
        <f t="shared" si="47"/>
        <v>0</v>
      </c>
      <c r="AG41" s="25"/>
      <c r="AH41" s="25"/>
      <c r="AI41" s="25"/>
      <c r="AJ41" s="25"/>
      <c r="AK41" s="25"/>
      <c r="AL41" s="25"/>
      <c r="AM41" s="26"/>
    </row>
    <row r="42" spans="1:39" s="12" customFormat="1" ht="31.95" customHeight="1" x14ac:dyDescent="0.3">
      <c r="A42" s="13"/>
      <c r="B42" s="14"/>
      <c r="C42" s="14"/>
      <c r="D42" s="14"/>
      <c r="E42" s="14"/>
      <c r="F42" s="14"/>
      <c r="G42" s="14"/>
      <c r="H42" s="14"/>
      <c r="I42" s="19">
        <f t="shared" si="48"/>
        <v>0</v>
      </c>
      <c r="J42" s="10"/>
      <c r="K42" s="21">
        <f t="shared" si="49"/>
        <v>0</v>
      </c>
      <c r="L42" s="25"/>
      <c r="M42" s="25"/>
      <c r="N42" s="25"/>
      <c r="O42" s="25"/>
      <c r="P42" s="25"/>
      <c r="Q42" s="25"/>
      <c r="R42" s="25"/>
      <c r="S42" s="25"/>
      <c r="T42" s="26"/>
      <c r="V42" s="59">
        <f t="shared" si="46"/>
        <v>0</v>
      </c>
      <c r="W42" s="25"/>
      <c r="X42" s="25"/>
      <c r="Y42" s="25"/>
      <c r="Z42" s="25"/>
      <c r="AA42" s="25"/>
      <c r="AB42" s="25"/>
      <c r="AC42" s="25"/>
      <c r="AD42" s="26"/>
      <c r="AF42" s="67">
        <f t="shared" si="47"/>
        <v>0</v>
      </c>
      <c r="AG42" s="25"/>
      <c r="AH42" s="25"/>
      <c r="AI42" s="25"/>
      <c r="AJ42" s="25"/>
      <c r="AK42" s="25"/>
      <c r="AL42" s="25"/>
      <c r="AM42" s="26"/>
    </row>
    <row r="43" spans="1:39" s="12" customFormat="1" ht="31.95" customHeight="1" x14ac:dyDescent="0.3">
      <c r="A43" s="13"/>
      <c r="B43" s="14"/>
      <c r="C43" s="14"/>
      <c r="D43" s="14"/>
      <c r="E43" s="14"/>
      <c r="F43" s="14"/>
      <c r="G43" s="14"/>
      <c r="H43" s="14"/>
      <c r="I43" s="19">
        <f t="shared" si="48"/>
        <v>0</v>
      </c>
      <c r="J43" s="10"/>
      <c r="K43" s="21">
        <f t="shared" si="49"/>
        <v>0</v>
      </c>
      <c r="L43" s="25"/>
      <c r="M43" s="25"/>
      <c r="N43" s="25"/>
      <c r="O43" s="25"/>
      <c r="P43" s="25"/>
      <c r="Q43" s="25"/>
      <c r="R43" s="25"/>
      <c r="S43" s="25"/>
      <c r="T43" s="26"/>
      <c r="V43" s="59">
        <f t="shared" si="46"/>
        <v>0</v>
      </c>
      <c r="W43" s="25"/>
      <c r="X43" s="25"/>
      <c r="Y43" s="25"/>
      <c r="Z43" s="25"/>
      <c r="AA43" s="25"/>
      <c r="AB43" s="25"/>
      <c r="AC43" s="25"/>
      <c r="AD43" s="26"/>
      <c r="AF43" s="67">
        <f t="shared" si="47"/>
        <v>0</v>
      </c>
      <c r="AG43" s="25"/>
      <c r="AH43" s="25"/>
      <c r="AI43" s="25"/>
      <c r="AJ43" s="25"/>
      <c r="AK43" s="25"/>
      <c r="AL43" s="25"/>
      <c r="AM43" s="26"/>
    </row>
    <row r="44" spans="1:39" ht="31.95" customHeight="1" x14ac:dyDescent="0.3">
      <c r="A44" s="13"/>
      <c r="B44" s="14"/>
      <c r="C44" s="14"/>
      <c r="D44" s="14"/>
      <c r="E44" s="14"/>
      <c r="F44" s="14"/>
      <c r="G44" s="14"/>
      <c r="H44" s="14"/>
      <c r="I44" s="19">
        <f t="shared" si="48"/>
        <v>0</v>
      </c>
      <c r="J44" s="10"/>
      <c r="K44" s="21">
        <f t="shared" si="49"/>
        <v>0</v>
      </c>
      <c r="L44" s="25"/>
      <c r="M44" s="25"/>
      <c r="N44" s="25"/>
      <c r="O44" s="25"/>
      <c r="P44" s="25"/>
      <c r="Q44" s="25"/>
      <c r="R44" s="25"/>
      <c r="S44" s="25"/>
      <c r="T44" s="26"/>
      <c r="V44" s="59">
        <f t="shared" si="46"/>
        <v>0</v>
      </c>
      <c r="W44" s="25"/>
      <c r="X44" s="25"/>
      <c r="Y44" s="25"/>
      <c r="Z44" s="25"/>
      <c r="AA44" s="25"/>
      <c r="AB44" s="25"/>
      <c r="AC44" s="25"/>
      <c r="AD44" s="26"/>
      <c r="AF44" s="67">
        <f t="shared" si="47"/>
        <v>0</v>
      </c>
      <c r="AG44" s="25"/>
      <c r="AH44" s="25"/>
      <c r="AI44" s="25"/>
      <c r="AJ44" s="25"/>
      <c r="AK44" s="25"/>
      <c r="AL44" s="25"/>
      <c r="AM44" s="26"/>
    </row>
    <row r="45" spans="1:39" ht="31.95" customHeight="1" x14ac:dyDescent="0.3">
      <c r="A45" s="13"/>
      <c r="B45" s="14"/>
      <c r="C45" s="14"/>
      <c r="D45" s="14"/>
      <c r="E45" s="14"/>
      <c r="F45" s="14"/>
      <c r="G45" s="14"/>
      <c r="H45" s="14"/>
      <c r="I45" s="19">
        <f t="shared" si="48"/>
        <v>0</v>
      </c>
      <c r="J45" s="10"/>
      <c r="K45" s="21">
        <f t="shared" si="49"/>
        <v>0</v>
      </c>
      <c r="L45" s="25"/>
      <c r="M45" s="25"/>
      <c r="N45" s="25"/>
      <c r="O45" s="25"/>
      <c r="P45" s="25"/>
      <c r="Q45" s="25"/>
      <c r="R45" s="25"/>
      <c r="S45" s="25"/>
      <c r="T45" s="26"/>
      <c r="V45" s="59">
        <f t="shared" si="46"/>
        <v>0</v>
      </c>
      <c r="W45" s="25"/>
      <c r="X45" s="25"/>
      <c r="Y45" s="25"/>
      <c r="Z45" s="25"/>
      <c r="AA45" s="25"/>
      <c r="AB45" s="25"/>
      <c r="AC45" s="25"/>
      <c r="AD45" s="26"/>
      <c r="AF45" s="67">
        <f t="shared" si="47"/>
        <v>0</v>
      </c>
      <c r="AG45" s="25"/>
      <c r="AH45" s="25"/>
      <c r="AI45" s="25"/>
      <c r="AJ45" s="25"/>
      <c r="AK45" s="25"/>
      <c r="AL45" s="25"/>
      <c r="AM45" s="26"/>
    </row>
    <row r="46" spans="1:39" ht="31.95" customHeight="1" thickBot="1" x14ac:dyDescent="0.35">
      <c r="A46" s="13"/>
      <c r="B46" s="14"/>
      <c r="C46" s="14"/>
      <c r="D46" s="14"/>
      <c r="E46" s="14"/>
      <c r="F46" s="14"/>
      <c r="G46" s="14"/>
      <c r="H46" s="14"/>
      <c r="I46" s="19">
        <f t="shared" si="48"/>
        <v>0</v>
      </c>
      <c r="J46" s="10"/>
      <c r="K46" s="21">
        <f t="shared" si="49"/>
        <v>0</v>
      </c>
      <c r="L46" s="25"/>
      <c r="M46" s="25"/>
      <c r="N46" s="25"/>
      <c r="O46" s="25"/>
      <c r="P46" s="25"/>
      <c r="Q46" s="27"/>
      <c r="R46" s="27"/>
      <c r="S46" s="25"/>
      <c r="T46" s="26"/>
      <c r="V46" s="59">
        <f t="shared" si="46"/>
        <v>0</v>
      </c>
      <c r="W46" s="25"/>
      <c r="X46" s="25"/>
      <c r="Y46" s="25"/>
      <c r="Z46" s="25"/>
      <c r="AA46" s="27"/>
      <c r="AB46" s="27"/>
      <c r="AC46" s="25"/>
      <c r="AD46" s="26"/>
      <c r="AF46" s="67">
        <f t="shared" si="47"/>
        <v>0</v>
      </c>
      <c r="AG46" s="25"/>
      <c r="AH46" s="27"/>
      <c r="AI46" s="25"/>
      <c r="AJ46" s="27"/>
      <c r="AK46" s="27"/>
      <c r="AL46" s="25"/>
      <c r="AM46" s="26"/>
    </row>
    <row r="47" spans="1:39" ht="16.05" customHeight="1" thickBot="1" x14ac:dyDescent="0.35">
      <c r="A47" s="91" t="str">
        <f>CONCATENATE("Aasta ",Koond!$A$14)</f>
        <v>Aasta 2018</v>
      </c>
      <c r="B47" s="92"/>
      <c r="C47" s="92"/>
      <c r="D47" s="92"/>
      <c r="E47" s="92"/>
      <c r="F47" s="92"/>
      <c r="G47" s="92"/>
      <c r="H47" s="92"/>
      <c r="I47" s="33">
        <f>SUM(I48:I54)</f>
        <v>0</v>
      </c>
      <c r="J47" s="5"/>
      <c r="K47" s="23">
        <f>SUM(K48:K54)</f>
        <v>0</v>
      </c>
      <c r="L47" s="23">
        <f t="shared" ref="L47:Q47" si="50">SUM(L48:L54)</f>
        <v>0</v>
      </c>
      <c r="M47" s="23">
        <f t="shared" si="50"/>
        <v>0</v>
      </c>
      <c r="N47" s="23">
        <f t="shared" si="50"/>
        <v>0</v>
      </c>
      <c r="O47" s="23">
        <f t="shared" si="50"/>
        <v>0</v>
      </c>
      <c r="P47" s="23">
        <f t="shared" si="50"/>
        <v>0</v>
      </c>
      <c r="Q47" s="23">
        <f t="shared" si="50"/>
        <v>0</v>
      </c>
      <c r="R47" s="23">
        <f t="shared" ref="R47:T47" si="51">SUM(R48:R54)</f>
        <v>0</v>
      </c>
      <c r="S47" s="23">
        <f t="shared" si="51"/>
        <v>0</v>
      </c>
      <c r="T47" s="23">
        <f t="shared" si="51"/>
        <v>0</v>
      </c>
      <c r="V47" s="23">
        <f>SUM(V48:V54)</f>
        <v>0</v>
      </c>
      <c r="W47" s="23">
        <f t="shared" ref="W47:AD47" si="52">SUM(W48:W54)</f>
        <v>0</v>
      </c>
      <c r="X47" s="23">
        <f t="shared" si="52"/>
        <v>0</v>
      </c>
      <c r="Y47" s="23">
        <f t="shared" si="52"/>
        <v>0</v>
      </c>
      <c r="Z47" s="23">
        <f t="shared" si="52"/>
        <v>0</v>
      </c>
      <c r="AA47" s="23">
        <f t="shared" si="52"/>
        <v>0</v>
      </c>
      <c r="AB47" s="23">
        <f t="shared" si="52"/>
        <v>0</v>
      </c>
      <c r="AC47" s="23">
        <f t="shared" si="52"/>
        <v>0</v>
      </c>
      <c r="AD47" s="23">
        <f t="shared" si="52"/>
        <v>0</v>
      </c>
      <c r="AF47" s="23">
        <f>SUM(AF48:AF54)</f>
        <v>0</v>
      </c>
      <c r="AG47" s="23">
        <f t="shared" ref="AG47:AH47" si="53">SUM(AG48:AG54)</f>
        <v>0</v>
      </c>
      <c r="AH47" s="23">
        <f t="shared" si="53"/>
        <v>0</v>
      </c>
      <c r="AI47" s="23">
        <f t="shared" ref="AI47:AM47" si="54">SUM(AI48:AI54)</f>
        <v>0</v>
      </c>
      <c r="AJ47" s="23">
        <f t="shared" si="54"/>
        <v>0</v>
      </c>
      <c r="AK47" s="23">
        <f t="shared" si="54"/>
        <v>0</v>
      </c>
      <c r="AL47" s="23">
        <f t="shared" si="54"/>
        <v>0</v>
      </c>
      <c r="AM47" s="23">
        <f t="shared" si="54"/>
        <v>0</v>
      </c>
    </row>
    <row r="48" spans="1:39" ht="31.95" customHeight="1" x14ac:dyDescent="0.3">
      <c r="A48" s="13"/>
      <c r="B48" s="14"/>
      <c r="C48" s="14"/>
      <c r="D48" s="14"/>
      <c r="E48" s="14"/>
      <c r="F48" s="14"/>
      <c r="G48" s="14"/>
      <c r="H48" s="14"/>
      <c r="I48" s="19">
        <f>SUM(K48,V48,AF48)</f>
        <v>0</v>
      </c>
      <c r="J48" s="10"/>
      <c r="K48" s="21">
        <f>SUM(L48:T48)</f>
        <v>0</v>
      </c>
      <c r="L48" s="25"/>
      <c r="M48" s="25"/>
      <c r="N48" s="25"/>
      <c r="O48" s="25"/>
      <c r="P48" s="25"/>
      <c r="Q48" s="76"/>
      <c r="R48" s="76"/>
      <c r="S48" s="25"/>
      <c r="T48" s="26"/>
      <c r="V48" s="59">
        <f t="shared" ref="V48:V54" si="55">SUM(W48:AD48)</f>
        <v>0</v>
      </c>
      <c r="W48" s="25"/>
      <c r="X48" s="25"/>
      <c r="Y48" s="25"/>
      <c r="Z48" s="25"/>
      <c r="AA48" s="76"/>
      <c r="AB48" s="76"/>
      <c r="AC48" s="25"/>
      <c r="AD48" s="26"/>
      <c r="AF48" s="67">
        <f t="shared" ref="AF48:AF54" si="56">SUM(AG48:AM48)</f>
        <v>0</v>
      </c>
      <c r="AG48" s="25"/>
      <c r="AH48" s="76"/>
      <c r="AI48" s="25"/>
      <c r="AJ48" s="76"/>
      <c r="AK48" s="76"/>
      <c r="AL48" s="25"/>
      <c r="AM48" s="26"/>
    </row>
    <row r="49" spans="1:39" ht="31.95" customHeight="1" x14ac:dyDescent="0.3">
      <c r="A49" s="13"/>
      <c r="B49" s="14"/>
      <c r="C49" s="14"/>
      <c r="D49" s="14"/>
      <c r="E49" s="14"/>
      <c r="F49" s="14"/>
      <c r="G49" s="14"/>
      <c r="H49" s="14"/>
      <c r="I49" s="19">
        <f t="shared" ref="I49:I54" si="57">SUM(K49,V49,AF49)</f>
        <v>0</v>
      </c>
      <c r="J49" s="10"/>
      <c r="K49" s="21">
        <f t="shared" ref="K49:K54" si="58">SUM(L49:T49)</f>
        <v>0</v>
      </c>
      <c r="L49" s="25"/>
      <c r="M49" s="25"/>
      <c r="N49" s="25"/>
      <c r="O49" s="25"/>
      <c r="P49" s="25"/>
      <c r="Q49" s="25"/>
      <c r="R49" s="25"/>
      <c r="S49" s="25"/>
      <c r="T49" s="26"/>
      <c r="V49" s="59">
        <f t="shared" si="55"/>
        <v>0</v>
      </c>
      <c r="W49" s="25"/>
      <c r="X49" s="25"/>
      <c r="Y49" s="25"/>
      <c r="Z49" s="25"/>
      <c r="AA49" s="25"/>
      <c r="AB49" s="25"/>
      <c r="AC49" s="25"/>
      <c r="AD49" s="26"/>
      <c r="AF49" s="67">
        <f t="shared" si="56"/>
        <v>0</v>
      </c>
      <c r="AG49" s="25"/>
      <c r="AH49" s="25"/>
      <c r="AI49" s="25"/>
      <c r="AJ49" s="25"/>
      <c r="AK49" s="25"/>
      <c r="AL49" s="25"/>
      <c r="AM49" s="26"/>
    </row>
    <row r="50" spans="1:39" ht="31.95" customHeight="1" x14ac:dyDescent="0.3">
      <c r="A50" s="13"/>
      <c r="B50" s="14"/>
      <c r="C50" s="14"/>
      <c r="D50" s="14"/>
      <c r="E50" s="14"/>
      <c r="F50" s="14"/>
      <c r="G50" s="14"/>
      <c r="H50" s="14"/>
      <c r="I50" s="19">
        <f t="shared" si="57"/>
        <v>0</v>
      </c>
      <c r="J50" s="10"/>
      <c r="K50" s="21">
        <f t="shared" si="58"/>
        <v>0</v>
      </c>
      <c r="L50" s="25"/>
      <c r="M50" s="25"/>
      <c r="N50" s="25"/>
      <c r="O50" s="25"/>
      <c r="P50" s="25"/>
      <c r="Q50" s="25"/>
      <c r="R50" s="25"/>
      <c r="S50" s="25"/>
      <c r="T50" s="26"/>
      <c r="V50" s="59">
        <f t="shared" si="55"/>
        <v>0</v>
      </c>
      <c r="W50" s="25"/>
      <c r="X50" s="25"/>
      <c r="Y50" s="25"/>
      <c r="Z50" s="25"/>
      <c r="AA50" s="25"/>
      <c r="AB50" s="25"/>
      <c r="AC50" s="25"/>
      <c r="AD50" s="26"/>
      <c r="AF50" s="67">
        <f t="shared" si="56"/>
        <v>0</v>
      </c>
      <c r="AG50" s="25"/>
      <c r="AH50" s="25"/>
      <c r="AI50" s="25"/>
      <c r="AJ50" s="25"/>
      <c r="AK50" s="25"/>
      <c r="AL50" s="25"/>
      <c r="AM50" s="26"/>
    </row>
    <row r="51" spans="1:39" ht="31.95" customHeight="1" x14ac:dyDescent="0.3">
      <c r="A51" s="13"/>
      <c r="B51" s="14"/>
      <c r="C51" s="14"/>
      <c r="D51" s="14"/>
      <c r="E51" s="14"/>
      <c r="F51" s="14"/>
      <c r="G51" s="14"/>
      <c r="H51" s="14"/>
      <c r="I51" s="19">
        <f t="shared" si="57"/>
        <v>0</v>
      </c>
      <c r="J51" s="10"/>
      <c r="K51" s="21">
        <f t="shared" si="58"/>
        <v>0</v>
      </c>
      <c r="L51" s="25"/>
      <c r="M51" s="25"/>
      <c r="N51" s="25"/>
      <c r="O51" s="25"/>
      <c r="P51" s="25"/>
      <c r="Q51" s="25"/>
      <c r="R51" s="25"/>
      <c r="S51" s="25"/>
      <c r="T51" s="26"/>
      <c r="V51" s="59">
        <f t="shared" si="55"/>
        <v>0</v>
      </c>
      <c r="W51" s="25"/>
      <c r="X51" s="25"/>
      <c r="Y51" s="25"/>
      <c r="Z51" s="25"/>
      <c r="AA51" s="25"/>
      <c r="AB51" s="25"/>
      <c r="AC51" s="25"/>
      <c r="AD51" s="26"/>
      <c r="AF51" s="67">
        <f t="shared" si="56"/>
        <v>0</v>
      </c>
      <c r="AG51" s="25"/>
      <c r="AH51" s="25"/>
      <c r="AI51" s="25"/>
      <c r="AJ51" s="25"/>
      <c r="AK51" s="25"/>
      <c r="AL51" s="25"/>
      <c r="AM51" s="26"/>
    </row>
    <row r="52" spans="1:39" ht="31.95" customHeight="1" x14ac:dyDescent="0.3">
      <c r="A52" s="13"/>
      <c r="B52" s="14"/>
      <c r="C52" s="14"/>
      <c r="D52" s="14"/>
      <c r="E52" s="14"/>
      <c r="F52" s="14"/>
      <c r="G52" s="14"/>
      <c r="H52" s="14"/>
      <c r="I52" s="19">
        <f t="shared" si="57"/>
        <v>0</v>
      </c>
      <c r="J52" s="10"/>
      <c r="K52" s="21">
        <f t="shared" si="58"/>
        <v>0</v>
      </c>
      <c r="L52" s="25"/>
      <c r="M52" s="25"/>
      <c r="N52" s="25"/>
      <c r="O52" s="25"/>
      <c r="P52" s="25"/>
      <c r="Q52" s="25"/>
      <c r="R52" s="25"/>
      <c r="S52" s="25"/>
      <c r="T52" s="26"/>
      <c r="V52" s="59">
        <f t="shared" si="55"/>
        <v>0</v>
      </c>
      <c r="W52" s="25"/>
      <c r="X52" s="25"/>
      <c r="Y52" s="25"/>
      <c r="Z52" s="25"/>
      <c r="AA52" s="25"/>
      <c r="AB52" s="25"/>
      <c r="AC52" s="25"/>
      <c r="AD52" s="26"/>
      <c r="AF52" s="67">
        <f t="shared" si="56"/>
        <v>0</v>
      </c>
      <c r="AG52" s="25"/>
      <c r="AH52" s="25"/>
      <c r="AI52" s="25"/>
      <c r="AJ52" s="25"/>
      <c r="AK52" s="25"/>
      <c r="AL52" s="25"/>
      <c r="AM52" s="26"/>
    </row>
    <row r="53" spans="1:39" ht="31.95" customHeight="1" x14ac:dyDescent="0.3">
      <c r="A53" s="13"/>
      <c r="B53" s="14"/>
      <c r="C53" s="14"/>
      <c r="D53" s="14"/>
      <c r="E53" s="14"/>
      <c r="F53" s="14"/>
      <c r="G53" s="14"/>
      <c r="H53" s="14"/>
      <c r="I53" s="19">
        <f t="shared" si="57"/>
        <v>0</v>
      </c>
      <c r="J53" s="10"/>
      <c r="K53" s="21">
        <f t="shared" si="58"/>
        <v>0</v>
      </c>
      <c r="L53" s="25"/>
      <c r="M53" s="25"/>
      <c r="N53" s="25"/>
      <c r="O53" s="25"/>
      <c r="P53" s="25"/>
      <c r="Q53" s="25"/>
      <c r="R53" s="25"/>
      <c r="S53" s="25"/>
      <c r="T53" s="26"/>
      <c r="V53" s="59">
        <f t="shared" si="55"/>
        <v>0</v>
      </c>
      <c r="W53" s="25"/>
      <c r="X53" s="25"/>
      <c r="Y53" s="25"/>
      <c r="Z53" s="25"/>
      <c r="AA53" s="25"/>
      <c r="AB53" s="25"/>
      <c r="AC53" s="25"/>
      <c r="AD53" s="26"/>
      <c r="AF53" s="67">
        <f t="shared" si="56"/>
        <v>0</v>
      </c>
      <c r="AG53" s="25"/>
      <c r="AH53" s="25"/>
      <c r="AI53" s="25"/>
      <c r="AJ53" s="25"/>
      <c r="AK53" s="25"/>
      <c r="AL53" s="25"/>
      <c r="AM53" s="26"/>
    </row>
    <row r="54" spans="1:39" ht="31.95" customHeight="1" thickBot="1" x14ac:dyDescent="0.35">
      <c r="A54" s="16"/>
      <c r="B54" s="17"/>
      <c r="C54" s="17"/>
      <c r="D54" s="17"/>
      <c r="E54" s="17"/>
      <c r="F54" s="17"/>
      <c r="G54" s="17"/>
      <c r="H54" s="17"/>
      <c r="I54" s="30">
        <f t="shared" si="57"/>
        <v>0</v>
      </c>
      <c r="J54" s="10"/>
      <c r="K54" s="18">
        <f t="shared" si="58"/>
        <v>0</v>
      </c>
      <c r="L54" s="27"/>
      <c r="M54" s="27"/>
      <c r="N54" s="27"/>
      <c r="O54" s="27"/>
      <c r="P54" s="27"/>
      <c r="Q54" s="27"/>
      <c r="R54" s="27"/>
      <c r="S54" s="27"/>
      <c r="T54" s="28"/>
      <c r="V54" s="61">
        <f t="shared" si="55"/>
        <v>0</v>
      </c>
      <c r="W54" s="27"/>
      <c r="X54" s="27"/>
      <c r="Y54" s="27"/>
      <c r="Z54" s="27"/>
      <c r="AA54" s="27"/>
      <c r="AB54" s="27"/>
      <c r="AC54" s="27"/>
      <c r="AD54" s="28"/>
      <c r="AF54" s="67">
        <f t="shared" si="56"/>
        <v>0</v>
      </c>
      <c r="AG54" s="25"/>
      <c r="AH54" s="25"/>
      <c r="AI54" s="27"/>
      <c r="AJ54" s="27"/>
      <c r="AK54" s="27"/>
      <c r="AL54" s="27"/>
      <c r="AM54" s="28"/>
    </row>
    <row r="55" spans="1:39" ht="16.05" customHeight="1" thickBot="1" x14ac:dyDescent="0.35">
      <c r="A55" s="91" t="str">
        <f>CONCATENATE("Aasta ",Koond!$A$15)</f>
        <v>Aasta 2019</v>
      </c>
      <c r="B55" s="92"/>
      <c r="C55" s="92"/>
      <c r="D55" s="92"/>
      <c r="E55" s="92"/>
      <c r="F55" s="92"/>
      <c r="G55" s="92"/>
      <c r="H55" s="92"/>
      <c r="I55" s="33">
        <f>SUM(I56:I62)</f>
        <v>0</v>
      </c>
      <c r="J55" s="5"/>
      <c r="K55" s="23">
        <f>SUM(K56:K62)</f>
        <v>0</v>
      </c>
      <c r="L55" s="23">
        <f t="shared" ref="L55:T55" si="59">SUM(L56:L62)</f>
        <v>0</v>
      </c>
      <c r="M55" s="23">
        <f t="shared" si="59"/>
        <v>0</v>
      </c>
      <c r="N55" s="23">
        <f t="shared" si="59"/>
        <v>0</v>
      </c>
      <c r="O55" s="23">
        <f t="shared" si="59"/>
        <v>0</v>
      </c>
      <c r="P55" s="23">
        <f t="shared" si="59"/>
        <v>0</v>
      </c>
      <c r="Q55" s="23">
        <f t="shared" si="59"/>
        <v>0</v>
      </c>
      <c r="R55" s="23">
        <f t="shared" si="59"/>
        <v>0</v>
      </c>
      <c r="S55" s="23">
        <f t="shared" si="59"/>
        <v>0</v>
      </c>
      <c r="T55" s="23">
        <f t="shared" si="59"/>
        <v>0</v>
      </c>
      <c r="V55" s="23">
        <f>SUM(V56:V62)</f>
        <v>0</v>
      </c>
      <c r="W55" s="23">
        <f t="shared" ref="W55:AD55" si="60">SUM(W56:W62)</f>
        <v>0</v>
      </c>
      <c r="X55" s="23">
        <f t="shared" si="60"/>
        <v>0</v>
      </c>
      <c r="Y55" s="23">
        <f t="shared" si="60"/>
        <v>0</v>
      </c>
      <c r="Z55" s="23">
        <f t="shared" si="60"/>
        <v>0</v>
      </c>
      <c r="AA55" s="23">
        <f t="shared" si="60"/>
        <v>0</v>
      </c>
      <c r="AB55" s="23">
        <f t="shared" si="60"/>
        <v>0</v>
      </c>
      <c r="AC55" s="23">
        <f t="shared" si="60"/>
        <v>0</v>
      </c>
      <c r="AD55" s="23">
        <f t="shared" si="60"/>
        <v>0</v>
      </c>
      <c r="AF55" s="23">
        <f>SUM(AF56:AF62)</f>
        <v>0</v>
      </c>
      <c r="AG55" s="23">
        <f t="shared" ref="AG55:AH55" si="61">SUM(AG56:AG62)</f>
        <v>0</v>
      </c>
      <c r="AH55" s="23">
        <f t="shared" si="61"/>
        <v>0</v>
      </c>
      <c r="AI55" s="23">
        <f t="shared" ref="AI55:AM55" si="62">SUM(AI56:AI62)</f>
        <v>0</v>
      </c>
      <c r="AJ55" s="23">
        <f t="shared" si="62"/>
        <v>0</v>
      </c>
      <c r="AK55" s="23">
        <f t="shared" si="62"/>
        <v>0</v>
      </c>
      <c r="AL55" s="23">
        <f t="shared" si="62"/>
        <v>0</v>
      </c>
      <c r="AM55" s="23">
        <f t="shared" si="62"/>
        <v>0</v>
      </c>
    </row>
    <row r="56" spans="1:39" ht="31.95" customHeight="1" x14ac:dyDescent="0.3">
      <c r="A56" s="13"/>
      <c r="B56" s="14"/>
      <c r="C56" s="14"/>
      <c r="D56" s="14"/>
      <c r="E56" s="14"/>
      <c r="F56" s="14"/>
      <c r="G56" s="14"/>
      <c r="H56" s="14"/>
      <c r="I56" s="19">
        <f>SUM(K56,V56,AF56)</f>
        <v>0</v>
      </c>
      <c r="J56" s="10"/>
      <c r="K56" s="21">
        <f>SUM(L56:T56)</f>
        <v>0</v>
      </c>
      <c r="L56" s="25"/>
      <c r="M56" s="25"/>
      <c r="N56" s="25"/>
      <c r="O56" s="25"/>
      <c r="P56" s="25"/>
      <c r="Q56" s="76"/>
      <c r="R56" s="76"/>
      <c r="S56" s="25"/>
      <c r="T56" s="26"/>
      <c r="V56" s="59">
        <f t="shared" ref="V56:V62" si="63">SUM(W56:AD56)</f>
        <v>0</v>
      </c>
      <c r="W56" s="25"/>
      <c r="X56" s="25"/>
      <c r="Y56" s="25"/>
      <c r="Z56" s="25"/>
      <c r="AA56" s="76"/>
      <c r="AB56" s="76"/>
      <c r="AC56" s="25"/>
      <c r="AD56" s="26"/>
      <c r="AF56" s="67">
        <f t="shared" ref="AF56:AF62" si="64">SUM(AG56:AM56)</f>
        <v>0</v>
      </c>
      <c r="AG56" s="25"/>
      <c r="AH56" s="76"/>
      <c r="AI56" s="25"/>
      <c r="AJ56" s="76"/>
      <c r="AK56" s="76"/>
      <c r="AL56" s="25"/>
      <c r="AM56" s="26"/>
    </row>
    <row r="57" spans="1:39" ht="31.95" customHeight="1" x14ac:dyDescent="0.3">
      <c r="A57" s="13"/>
      <c r="B57" s="14"/>
      <c r="C57" s="14"/>
      <c r="D57" s="14"/>
      <c r="E57" s="14"/>
      <c r="F57" s="14"/>
      <c r="G57" s="14"/>
      <c r="H57" s="14"/>
      <c r="I57" s="19">
        <f t="shared" ref="I57:I62" si="65">SUM(K57,V57,AF57)</f>
        <v>0</v>
      </c>
      <c r="J57" s="10"/>
      <c r="K57" s="21">
        <f t="shared" ref="K57:K62" si="66">SUM(L57:T57)</f>
        <v>0</v>
      </c>
      <c r="L57" s="25"/>
      <c r="M57" s="25"/>
      <c r="N57" s="25"/>
      <c r="O57" s="25"/>
      <c r="P57" s="25"/>
      <c r="Q57" s="25"/>
      <c r="R57" s="25"/>
      <c r="S57" s="25"/>
      <c r="T57" s="26"/>
      <c r="V57" s="59">
        <f t="shared" si="63"/>
        <v>0</v>
      </c>
      <c r="W57" s="25"/>
      <c r="X57" s="25"/>
      <c r="Y57" s="25"/>
      <c r="Z57" s="25"/>
      <c r="AA57" s="25"/>
      <c r="AB57" s="25"/>
      <c r="AC57" s="25"/>
      <c r="AD57" s="26"/>
      <c r="AF57" s="67">
        <f t="shared" si="64"/>
        <v>0</v>
      </c>
      <c r="AG57" s="25"/>
      <c r="AH57" s="25"/>
      <c r="AI57" s="25"/>
      <c r="AJ57" s="25"/>
      <c r="AK57" s="25"/>
      <c r="AL57" s="25"/>
      <c r="AM57" s="26"/>
    </row>
    <row r="58" spans="1:39" ht="31.95" customHeight="1" x14ac:dyDescent="0.3">
      <c r="A58" s="13"/>
      <c r="B58" s="14"/>
      <c r="C58" s="14"/>
      <c r="D58" s="14"/>
      <c r="E58" s="14"/>
      <c r="F58" s="14"/>
      <c r="G58" s="14"/>
      <c r="H58" s="14"/>
      <c r="I58" s="19">
        <f t="shared" si="65"/>
        <v>0</v>
      </c>
      <c r="J58" s="10"/>
      <c r="K58" s="21">
        <f t="shared" si="66"/>
        <v>0</v>
      </c>
      <c r="L58" s="25"/>
      <c r="M58" s="25"/>
      <c r="N58" s="25"/>
      <c r="O58" s="25"/>
      <c r="P58" s="25"/>
      <c r="Q58" s="25"/>
      <c r="R58" s="25"/>
      <c r="S58" s="25"/>
      <c r="T58" s="26"/>
      <c r="V58" s="59">
        <f t="shared" si="63"/>
        <v>0</v>
      </c>
      <c r="W58" s="25"/>
      <c r="X58" s="25"/>
      <c r="Y58" s="25"/>
      <c r="Z58" s="25"/>
      <c r="AA58" s="25"/>
      <c r="AB58" s="25"/>
      <c r="AC58" s="25"/>
      <c r="AD58" s="26"/>
      <c r="AF58" s="67">
        <f t="shared" si="64"/>
        <v>0</v>
      </c>
      <c r="AG58" s="25"/>
      <c r="AH58" s="25"/>
      <c r="AI58" s="25"/>
      <c r="AJ58" s="25"/>
      <c r="AK58" s="25"/>
      <c r="AL58" s="25"/>
      <c r="AM58" s="26"/>
    </row>
    <row r="59" spans="1:39" ht="31.95" customHeight="1" x14ac:dyDescent="0.3">
      <c r="A59" s="13"/>
      <c r="B59" s="14"/>
      <c r="C59" s="14"/>
      <c r="D59" s="14"/>
      <c r="E59" s="14"/>
      <c r="F59" s="14"/>
      <c r="G59" s="14"/>
      <c r="H59" s="14"/>
      <c r="I59" s="19">
        <f t="shared" si="65"/>
        <v>0</v>
      </c>
      <c r="J59" s="10"/>
      <c r="K59" s="21">
        <f t="shared" si="66"/>
        <v>0</v>
      </c>
      <c r="L59" s="25"/>
      <c r="M59" s="25"/>
      <c r="N59" s="25"/>
      <c r="O59" s="25"/>
      <c r="P59" s="25"/>
      <c r="Q59" s="25"/>
      <c r="R59" s="25"/>
      <c r="S59" s="25"/>
      <c r="T59" s="26"/>
      <c r="V59" s="59">
        <f t="shared" si="63"/>
        <v>0</v>
      </c>
      <c r="W59" s="25"/>
      <c r="X59" s="25"/>
      <c r="Y59" s="25"/>
      <c r="Z59" s="25"/>
      <c r="AA59" s="25"/>
      <c r="AB59" s="25"/>
      <c r="AC59" s="25"/>
      <c r="AD59" s="26"/>
      <c r="AF59" s="67">
        <f t="shared" si="64"/>
        <v>0</v>
      </c>
      <c r="AG59" s="25"/>
      <c r="AH59" s="25"/>
      <c r="AI59" s="25"/>
      <c r="AJ59" s="25"/>
      <c r="AK59" s="25"/>
      <c r="AL59" s="25"/>
      <c r="AM59" s="26"/>
    </row>
    <row r="60" spans="1:39" ht="31.95" customHeight="1" x14ac:dyDescent="0.3">
      <c r="A60" s="13"/>
      <c r="B60" s="14"/>
      <c r="C60" s="14"/>
      <c r="D60" s="14"/>
      <c r="E60" s="14"/>
      <c r="F60" s="14"/>
      <c r="G60" s="14"/>
      <c r="H60" s="14"/>
      <c r="I60" s="19">
        <f t="shared" si="65"/>
        <v>0</v>
      </c>
      <c r="J60" s="10"/>
      <c r="K60" s="21">
        <f t="shared" si="66"/>
        <v>0</v>
      </c>
      <c r="L60" s="25"/>
      <c r="M60" s="25"/>
      <c r="N60" s="25"/>
      <c r="O60" s="25"/>
      <c r="P60" s="25"/>
      <c r="Q60" s="25"/>
      <c r="R60" s="25"/>
      <c r="S60" s="25"/>
      <c r="T60" s="26"/>
      <c r="V60" s="59">
        <f t="shared" si="63"/>
        <v>0</v>
      </c>
      <c r="W60" s="25"/>
      <c r="X60" s="25"/>
      <c r="Y60" s="25"/>
      <c r="Z60" s="25"/>
      <c r="AA60" s="25"/>
      <c r="AB60" s="25"/>
      <c r="AC60" s="25"/>
      <c r="AD60" s="26"/>
      <c r="AF60" s="67">
        <f t="shared" si="64"/>
        <v>0</v>
      </c>
      <c r="AG60" s="25"/>
      <c r="AH60" s="25"/>
      <c r="AI60" s="25"/>
      <c r="AJ60" s="25"/>
      <c r="AK60" s="25"/>
      <c r="AL60" s="25"/>
      <c r="AM60" s="26"/>
    </row>
    <row r="61" spans="1:39" ht="31.95" customHeight="1" x14ac:dyDescent="0.3">
      <c r="A61" s="13"/>
      <c r="B61" s="14"/>
      <c r="C61" s="14"/>
      <c r="D61" s="14"/>
      <c r="E61" s="14"/>
      <c r="F61" s="14"/>
      <c r="G61" s="14"/>
      <c r="H61" s="14"/>
      <c r="I61" s="19">
        <f t="shared" si="65"/>
        <v>0</v>
      </c>
      <c r="J61" s="10"/>
      <c r="K61" s="21">
        <f t="shared" si="66"/>
        <v>0</v>
      </c>
      <c r="L61" s="25"/>
      <c r="M61" s="25"/>
      <c r="N61" s="25"/>
      <c r="O61" s="25"/>
      <c r="P61" s="25"/>
      <c r="Q61" s="25"/>
      <c r="R61" s="25"/>
      <c r="S61" s="25"/>
      <c r="T61" s="26"/>
      <c r="V61" s="59">
        <f t="shared" si="63"/>
        <v>0</v>
      </c>
      <c r="W61" s="25"/>
      <c r="X61" s="25"/>
      <c r="Y61" s="25"/>
      <c r="Z61" s="25"/>
      <c r="AA61" s="25"/>
      <c r="AB61" s="25"/>
      <c r="AC61" s="25"/>
      <c r="AD61" s="26"/>
      <c r="AF61" s="67">
        <f t="shared" si="64"/>
        <v>0</v>
      </c>
      <c r="AG61" s="25"/>
      <c r="AH61" s="25"/>
      <c r="AI61" s="25"/>
      <c r="AJ61" s="25"/>
      <c r="AK61" s="25"/>
      <c r="AL61" s="25"/>
      <c r="AM61" s="26"/>
    </row>
    <row r="62" spans="1:39" ht="31.95" customHeight="1" thickBot="1" x14ac:dyDescent="0.35">
      <c r="A62" s="16"/>
      <c r="B62" s="17"/>
      <c r="C62" s="17"/>
      <c r="D62" s="17"/>
      <c r="E62" s="17"/>
      <c r="F62" s="17"/>
      <c r="G62" s="17"/>
      <c r="H62" s="17"/>
      <c r="I62" s="30">
        <f t="shared" si="65"/>
        <v>0</v>
      </c>
      <c r="J62" s="10"/>
      <c r="K62" s="18">
        <f t="shared" si="66"/>
        <v>0</v>
      </c>
      <c r="L62" s="27"/>
      <c r="M62" s="27"/>
      <c r="N62" s="27"/>
      <c r="O62" s="27"/>
      <c r="P62" s="27"/>
      <c r="Q62" s="27"/>
      <c r="R62" s="27"/>
      <c r="S62" s="27"/>
      <c r="T62" s="28"/>
      <c r="V62" s="61">
        <f t="shared" si="63"/>
        <v>0</v>
      </c>
      <c r="W62" s="27"/>
      <c r="X62" s="27"/>
      <c r="Y62" s="27"/>
      <c r="Z62" s="27"/>
      <c r="AA62" s="27"/>
      <c r="AB62" s="27"/>
      <c r="AC62" s="27"/>
      <c r="AD62" s="28"/>
      <c r="AF62" s="67">
        <f t="shared" si="64"/>
        <v>0</v>
      </c>
      <c r="AG62" s="25"/>
      <c r="AH62" s="25"/>
      <c r="AI62" s="27"/>
      <c r="AJ62" s="27"/>
      <c r="AK62" s="27"/>
      <c r="AL62" s="27"/>
      <c r="AM62" s="28"/>
    </row>
    <row r="70" spans="1:39" ht="28.8" x14ac:dyDescent="0.3">
      <c r="A70" s="119" t="s">
        <v>64</v>
      </c>
      <c r="B70" s="120"/>
      <c r="C70" s="120"/>
      <c r="D70" s="120"/>
      <c r="E70" s="120"/>
      <c r="F70" s="120"/>
      <c r="G70" s="120"/>
      <c r="H70" s="120"/>
      <c r="I70" s="120"/>
      <c r="K70" s="49" t="s">
        <v>80</v>
      </c>
      <c r="L70" s="38">
        <v>1</v>
      </c>
      <c r="M70" s="38">
        <f>1+L70</f>
        <v>2</v>
      </c>
      <c r="N70" s="38">
        <f t="shared" ref="N70:Q70" si="67">1+M70</f>
        <v>3</v>
      </c>
      <c r="O70" s="38">
        <f t="shared" si="67"/>
        <v>4</v>
      </c>
      <c r="P70" s="38">
        <f t="shared" si="67"/>
        <v>5</v>
      </c>
      <c r="Q70" s="38">
        <f t="shared" si="67"/>
        <v>6</v>
      </c>
      <c r="R70" s="38">
        <f t="shared" ref="R70:T70" si="68">1+Q70</f>
        <v>7</v>
      </c>
      <c r="S70" s="38">
        <f t="shared" si="68"/>
        <v>8</v>
      </c>
      <c r="T70" s="38">
        <f t="shared" si="68"/>
        <v>9</v>
      </c>
      <c r="V70" s="49" t="s">
        <v>80</v>
      </c>
      <c r="W70" s="38">
        <v>1</v>
      </c>
      <c r="X70" s="38">
        <f>1+W70</f>
        <v>2</v>
      </c>
      <c r="Y70" s="38">
        <f t="shared" ref="Y70:AD70" si="69">1+X70</f>
        <v>3</v>
      </c>
      <c r="Z70" s="38">
        <f t="shared" si="69"/>
        <v>4</v>
      </c>
      <c r="AA70" s="38">
        <f t="shared" si="69"/>
        <v>5</v>
      </c>
      <c r="AB70" s="38">
        <f t="shared" si="69"/>
        <v>6</v>
      </c>
      <c r="AC70" s="38">
        <f t="shared" si="69"/>
        <v>7</v>
      </c>
      <c r="AD70" s="38">
        <f t="shared" si="69"/>
        <v>8</v>
      </c>
      <c r="AF70" s="49" t="s">
        <v>80</v>
      </c>
      <c r="AG70" s="80">
        <v>1</v>
      </c>
      <c r="AH70" s="80">
        <v>2</v>
      </c>
      <c r="AI70" s="38">
        <v>3</v>
      </c>
      <c r="AJ70" s="38">
        <v>4</v>
      </c>
      <c r="AK70" s="38">
        <v>5</v>
      </c>
      <c r="AL70" s="38">
        <v>6</v>
      </c>
      <c r="AM70" s="38">
        <f t="shared" ref="AM70" si="70">1+AL70</f>
        <v>7</v>
      </c>
    </row>
    <row r="71" spans="1:39" x14ac:dyDescent="0.3">
      <c r="A71" s="121" t="s">
        <v>68</v>
      </c>
      <c r="B71" s="122"/>
      <c r="C71" s="122"/>
      <c r="D71" s="122"/>
      <c r="E71" s="122"/>
      <c r="F71" s="122"/>
      <c r="G71" s="122"/>
      <c r="H71" s="122"/>
      <c r="I71" s="122"/>
      <c r="K71" s="39" t="str">
        <f>noue!$A$5</f>
        <v>2 aastat</v>
      </c>
      <c r="L71" s="38" t="str">
        <f>HLOOKUP(L$5,noue!$B$4:$J$9,2)</f>
        <v>x</v>
      </c>
      <c r="M71" s="38">
        <f>HLOOKUP(M$5,noue!$B$4:$J$9,2)</f>
        <v>9</v>
      </c>
      <c r="N71" s="38" t="str">
        <f>HLOOKUP(N$5,noue!$B$4:$J$9,2)</f>
        <v>x</v>
      </c>
      <c r="O71" s="38">
        <f>HLOOKUP(O$5,noue!$B$4:$J$9,2)</f>
        <v>9</v>
      </c>
      <c r="P71" s="38" t="str">
        <f>HLOOKUP(P$5,noue!$B$4:$J$9,2)</f>
        <v>x</v>
      </c>
      <c r="Q71" s="38">
        <f>HLOOKUP($Q$3,noue!$B$4:$J$9,2)</f>
        <v>18</v>
      </c>
      <c r="R71" s="38">
        <f>HLOOKUP($Q$3,noue!$B$4:$J$9,2)</f>
        <v>18</v>
      </c>
      <c r="S71" s="38">
        <f>HLOOKUP($Q$3,noue!$B$4:$J$9,2)</f>
        <v>18</v>
      </c>
      <c r="T71" s="38">
        <f>HLOOKUP($Q$3,noue!$B$4:$J$9,2)</f>
        <v>18</v>
      </c>
      <c r="V71" s="39" t="str">
        <f>noue!$A$5</f>
        <v>2 aastat</v>
      </c>
      <c r="W71" s="38" t="str">
        <f>HLOOKUP(W$5,noue!$B$4:$J$9,2)</f>
        <v>x</v>
      </c>
      <c r="X71" s="38">
        <f>HLOOKUP(X$5,noue!$B$4:$J$9,2)</f>
        <v>9</v>
      </c>
      <c r="Y71" s="38" t="str">
        <f>HLOOKUP(Y$5,noue!$B$4:$J$9,2)</f>
        <v>x</v>
      </c>
      <c r="Z71" s="38">
        <f>HLOOKUP(Z$5,noue!$B$4:$J$9,2)</f>
        <v>9</v>
      </c>
      <c r="AA71" s="38">
        <f>HLOOKUP($AA$3,noue!$B$4:$J$9,2)</f>
        <v>18</v>
      </c>
      <c r="AB71" s="38">
        <f>HLOOKUP($AA$3,noue!$B$4:$J$9,2)</f>
        <v>18</v>
      </c>
      <c r="AC71" s="38">
        <f>HLOOKUP($AA$3,noue!$B$4:$J$9,2)</f>
        <v>18</v>
      </c>
      <c r="AD71" s="38">
        <f>HLOOKUP($AA$3,noue!$B$4:$J$9,2)</f>
        <v>18</v>
      </c>
      <c r="AF71" s="39" t="str">
        <f>noue!$A$5</f>
        <v>2 aastat</v>
      </c>
      <c r="AG71" s="38" t="str">
        <f>HLOOKUP(AG$5,noue!$B$4:$J$9,2)</f>
        <v>x</v>
      </c>
      <c r="AH71" s="38" t="str">
        <f>HLOOKUP(AH$5,noue!$B$4:$J$9,2)</f>
        <v>x</v>
      </c>
      <c r="AI71" s="38">
        <f>HLOOKUP(AI$5,noue!$B$4:$J$9,2)</f>
        <v>9</v>
      </c>
      <c r="AJ71" s="38">
        <f>HLOOKUP($AJ$3,noue!$B$4:$J$9,2)</f>
        <v>18</v>
      </c>
      <c r="AK71" s="38">
        <f>HLOOKUP($AJ$3,noue!$B$4:$J$9,2)</f>
        <v>18</v>
      </c>
      <c r="AL71" s="38">
        <f>HLOOKUP($AJ$3,noue!$B$4:$J$9,2)</f>
        <v>18</v>
      </c>
      <c r="AM71" s="38">
        <f>HLOOKUP($AJ$3,noue!$B$4:$J$9,2)</f>
        <v>18</v>
      </c>
    </row>
    <row r="72" spans="1:39" x14ac:dyDescent="0.3">
      <c r="A72" s="121" t="s">
        <v>78</v>
      </c>
      <c r="B72" s="122"/>
      <c r="C72" s="122"/>
      <c r="D72" s="122"/>
      <c r="E72" s="122"/>
      <c r="F72" s="122"/>
      <c r="G72" s="122"/>
      <c r="H72" s="122"/>
      <c r="I72" s="122"/>
      <c r="K72" s="39" t="str">
        <f>noue!$A$6</f>
        <v>3 aastat</v>
      </c>
      <c r="L72" s="38">
        <f>HLOOKUP(L$5,noue!$B$4:$J$9,3)</f>
        <v>17</v>
      </c>
      <c r="M72" s="38" t="str">
        <f>HLOOKUP(M$5,noue!$B$4:$J$9,3)</f>
        <v>x</v>
      </c>
      <c r="N72" s="38">
        <f>HLOOKUP(N$5,noue!$B$4:$J$9,3)</f>
        <v>17</v>
      </c>
      <c r="O72" s="38" t="str">
        <f>HLOOKUP(O$5,noue!$B$4:$J$9,3)</f>
        <v>x</v>
      </c>
      <c r="P72" s="38">
        <f>HLOOKUP(P$5,noue!$B$4:$J$9,3)</f>
        <v>17</v>
      </c>
      <c r="Q72" s="38" t="str">
        <f>HLOOKUP($Q$3,noue!$B$4:$J$9,3)</f>
        <v>x</v>
      </c>
      <c r="R72" s="38" t="str">
        <f>HLOOKUP($Q$3,noue!$B$4:$J$9,3)</f>
        <v>x</v>
      </c>
      <c r="S72" s="38" t="str">
        <f>HLOOKUP($Q$3,noue!$B$4:$J$9,3)</f>
        <v>x</v>
      </c>
      <c r="T72" s="38" t="str">
        <f>HLOOKUP($Q$3,noue!$B$4:$J$9,3)</f>
        <v>x</v>
      </c>
      <c r="V72" s="39" t="str">
        <f>noue!$A$6</f>
        <v>3 aastat</v>
      </c>
      <c r="W72" s="38">
        <f>HLOOKUP(W$5,noue!$B$4:$J$9,3)</f>
        <v>17</v>
      </c>
      <c r="X72" s="38" t="str">
        <f>HLOOKUP(X$5,noue!$B$4:$J$9,3)</f>
        <v>x</v>
      </c>
      <c r="Y72" s="38">
        <f>HLOOKUP(Y$5,noue!$B$4:$J$9,3)</f>
        <v>17</v>
      </c>
      <c r="Z72" s="38" t="str">
        <f>HLOOKUP(Z$5,noue!$B$4:$J$9,3)</f>
        <v>x</v>
      </c>
      <c r="AA72" s="38" t="str">
        <f>HLOOKUP($AA$3,noue!$B$4:$J$9,3)</f>
        <v>x</v>
      </c>
      <c r="AB72" s="38" t="str">
        <f>HLOOKUP($AA$3,noue!$B$4:$J$9,3)</f>
        <v>x</v>
      </c>
      <c r="AC72" s="38" t="str">
        <f>HLOOKUP($AA$3,noue!$B$4:$J$9,3)</f>
        <v>x</v>
      </c>
      <c r="AD72" s="38" t="str">
        <f>HLOOKUP($AA$3,noue!$B$4:$J$9,3)</f>
        <v>x</v>
      </c>
      <c r="AF72" s="39" t="str">
        <f>noue!$A$6</f>
        <v>3 aastat</v>
      </c>
      <c r="AG72" s="38">
        <f>HLOOKUP(AG$5,noue!$B$4:$J$9,3)</f>
        <v>17</v>
      </c>
      <c r="AH72" s="38">
        <f>HLOOKUP(AH$5,noue!$B$4:$J$9,3)</f>
        <v>17</v>
      </c>
      <c r="AI72" s="38" t="str">
        <f>HLOOKUP(AI$5,noue!$B$4:$J$9,3)</f>
        <v>x</v>
      </c>
      <c r="AJ72" s="38" t="str">
        <f>HLOOKUP($AJ$3,noue!$B$4:$J$9,3)</f>
        <v>x</v>
      </c>
      <c r="AK72" s="38" t="str">
        <f>HLOOKUP($AJ$3,noue!$B$4:$J$9,3)</f>
        <v>x</v>
      </c>
      <c r="AL72" s="38" t="str">
        <f>HLOOKUP($AJ$3,noue!$B$4:$J$9,3)</f>
        <v>x</v>
      </c>
      <c r="AM72" s="38" t="str">
        <f>HLOOKUP($AJ$3,noue!$B$4:$J$9,3)</f>
        <v>x</v>
      </c>
    </row>
    <row r="73" spans="1:39" x14ac:dyDescent="0.3">
      <c r="A73" s="121" t="s">
        <v>69</v>
      </c>
      <c r="B73" s="122"/>
      <c r="C73" s="122"/>
      <c r="D73" s="122"/>
      <c r="E73" s="122"/>
      <c r="F73" s="122"/>
      <c r="G73" s="122"/>
      <c r="H73" s="122"/>
      <c r="I73" s="122"/>
      <c r="K73" s="39" t="str">
        <f>noue!$A$7</f>
        <v>4 aastat</v>
      </c>
      <c r="L73" s="38">
        <f>HLOOKUP(L$5,noue!$B$4:$J$9,4)</f>
        <v>20</v>
      </c>
      <c r="M73" s="38">
        <f>HLOOKUP(M$5,noue!$B$4:$J$9,4)</f>
        <v>15</v>
      </c>
      <c r="N73" s="38">
        <f>HLOOKUP(N$5,noue!$B$4:$J$9,4)</f>
        <v>20</v>
      </c>
      <c r="O73" s="38">
        <f>HLOOKUP(O$5,noue!$B$4:$J$9,4)</f>
        <v>15</v>
      </c>
      <c r="P73" s="38">
        <f>HLOOKUP(P$5,noue!$B$4:$J$9,4)</f>
        <v>20</v>
      </c>
      <c r="Q73" s="38">
        <f>HLOOKUP($Q$3,noue!$B$4:$J$9,4)</f>
        <v>30</v>
      </c>
      <c r="R73" s="38">
        <f>HLOOKUP($Q$3,noue!$B$4:$J$9,4)</f>
        <v>30</v>
      </c>
      <c r="S73" s="38">
        <f>HLOOKUP($Q$3,noue!$B$4:$J$9,4)</f>
        <v>30</v>
      </c>
      <c r="T73" s="38">
        <f>HLOOKUP($Q$3,noue!$B$4:$J$9,4)</f>
        <v>30</v>
      </c>
      <c r="V73" s="39" t="str">
        <f>noue!$A$7</f>
        <v>4 aastat</v>
      </c>
      <c r="W73" s="38">
        <f>HLOOKUP(W$5,noue!$B$4:$J$9,4)</f>
        <v>20</v>
      </c>
      <c r="X73" s="38">
        <f>HLOOKUP(X$5,noue!$B$4:$J$9,4)</f>
        <v>15</v>
      </c>
      <c r="Y73" s="38">
        <f>HLOOKUP(Y$5,noue!$B$4:$J$9,4)</f>
        <v>20</v>
      </c>
      <c r="Z73" s="38">
        <f>HLOOKUP(Z$5,noue!$B$4:$J$9,4)</f>
        <v>15</v>
      </c>
      <c r="AA73" s="38">
        <f>HLOOKUP($AA$3,noue!$B$4:$J$9,4)</f>
        <v>30</v>
      </c>
      <c r="AB73" s="38">
        <f>HLOOKUP($AA$3,noue!$B$4:$J$9,4)</f>
        <v>30</v>
      </c>
      <c r="AC73" s="38">
        <f>HLOOKUP($AA$3,noue!$B$4:$J$9,4)</f>
        <v>30</v>
      </c>
      <c r="AD73" s="38">
        <f>HLOOKUP($AA$3,noue!$B$4:$J$9,4)</f>
        <v>30</v>
      </c>
      <c r="AF73" s="39" t="str">
        <f>noue!$A$7</f>
        <v>4 aastat</v>
      </c>
      <c r="AG73" s="38">
        <f>HLOOKUP(AG$5,noue!$B$4:$J$9,4)</f>
        <v>20</v>
      </c>
      <c r="AH73" s="38">
        <f>HLOOKUP(AH$5,noue!$B$4:$J$9,4)</f>
        <v>20</v>
      </c>
      <c r="AI73" s="38">
        <f>HLOOKUP(AI$5,noue!$B$4:$J$9,4)</f>
        <v>15</v>
      </c>
      <c r="AJ73" s="38">
        <f>HLOOKUP($AJ$3,noue!$B$4:$J$9,4)</f>
        <v>30</v>
      </c>
      <c r="AK73" s="38">
        <f>HLOOKUP($AJ$3,noue!$B$4:$J$9,4)</f>
        <v>30</v>
      </c>
      <c r="AL73" s="38">
        <f>HLOOKUP($AJ$3,noue!$B$4:$J$9,4)</f>
        <v>30</v>
      </c>
      <c r="AM73" s="38">
        <f>HLOOKUP($AJ$3,noue!$B$4:$J$9,4)</f>
        <v>30</v>
      </c>
    </row>
    <row r="74" spans="1:39" x14ac:dyDescent="0.3">
      <c r="K74" s="39" t="str">
        <f>noue!$A$8</f>
        <v>Erijuht</v>
      </c>
      <c r="L74" s="38">
        <f>HLOOKUP(L$5,noue!$B$4:$J$9,5)</f>
        <v>20</v>
      </c>
      <c r="M74" s="38">
        <f>HLOOKUP(M$5,noue!$B$4:$J$9,5)</f>
        <v>15</v>
      </c>
      <c r="N74" s="38">
        <f>HLOOKUP(N$5,noue!$B$4:$J$9,5)</f>
        <v>20</v>
      </c>
      <c r="O74" s="38">
        <f>HLOOKUP(O$5,noue!$B$4:$J$9,5)</f>
        <v>15</v>
      </c>
      <c r="P74" s="38">
        <f>HLOOKUP(P$5,noue!$B$4:$J$9,5)</f>
        <v>20</v>
      </c>
      <c r="Q74" s="38">
        <f>HLOOKUP($Q$3,noue!$B$4:$J$9,5)</f>
        <v>30</v>
      </c>
      <c r="R74" s="38">
        <f>HLOOKUP($Q$3,noue!$B$4:$J$9,5)</f>
        <v>30</v>
      </c>
      <c r="S74" s="38">
        <f>HLOOKUP($Q$3,noue!$B$4:$J$9,5)</f>
        <v>30</v>
      </c>
      <c r="T74" s="38">
        <f>HLOOKUP($Q$3,noue!$B$4:$J$9,5)</f>
        <v>30</v>
      </c>
      <c r="V74" s="39" t="str">
        <f>noue!$A$8</f>
        <v>Erijuht</v>
      </c>
      <c r="W74" s="38">
        <f>HLOOKUP(W$5,noue!$B$4:$J$9,5)</f>
        <v>20</v>
      </c>
      <c r="X74" s="38">
        <f>HLOOKUP(X$5,noue!$B$4:$J$9,5)</f>
        <v>15</v>
      </c>
      <c r="Y74" s="38">
        <f>HLOOKUP(Y$5,noue!$B$4:$J$9,5)</f>
        <v>20</v>
      </c>
      <c r="Z74" s="38">
        <f>HLOOKUP(Z$5,noue!$B$4:$J$9,5)</f>
        <v>15</v>
      </c>
      <c r="AA74" s="38">
        <f>HLOOKUP($AA$3,noue!$B$4:$J$9,5)</f>
        <v>30</v>
      </c>
      <c r="AB74" s="38">
        <f>HLOOKUP($AA$3,noue!$B$4:$J$9,5)</f>
        <v>30</v>
      </c>
      <c r="AC74" s="38">
        <f>HLOOKUP($AA$3,noue!$B$4:$J$9,5)</f>
        <v>30</v>
      </c>
      <c r="AD74" s="38">
        <f>HLOOKUP($AA$3,noue!$B$4:$J$9,5)</f>
        <v>30</v>
      </c>
      <c r="AF74" s="39" t="str">
        <f>noue!$A$8</f>
        <v>Erijuht</v>
      </c>
      <c r="AG74" s="38">
        <f>HLOOKUP(AG$5,noue!$B$4:$J$9,5)</f>
        <v>20</v>
      </c>
      <c r="AH74" s="38">
        <f>HLOOKUP(AH$5,noue!$B$4:$J$9,5)</f>
        <v>20</v>
      </c>
      <c r="AI74" s="38">
        <f>HLOOKUP(AI$5,noue!$B$4:$J$9,5)</f>
        <v>15</v>
      </c>
      <c r="AJ74" s="38">
        <f>HLOOKUP($AJ$3,noue!$B$4:$J$9,5)</f>
        <v>30</v>
      </c>
      <c r="AK74" s="38">
        <f>HLOOKUP($AJ$3,noue!$B$4:$J$9,5)</f>
        <v>30</v>
      </c>
      <c r="AL74" s="38">
        <f>HLOOKUP($AJ$3,noue!$B$4:$J$9,5)</f>
        <v>30</v>
      </c>
      <c r="AM74" s="38">
        <f>HLOOKUP($AJ$3,noue!$B$4:$J$9,5)</f>
        <v>30</v>
      </c>
    </row>
    <row r="75" spans="1:39" ht="15.6" x14ac:dyDescent="0.3">
      <c r="A75" s="116" t="s">
        <v>70</v>
      </c>
      <c r="B75" s="116"/>
      <c r="C75" s="116"/>
      <c r="D75" s="116"/>
      <c r="E75" s="116"/>
      <c r="F75" s="116"/>
      <c r="G75" s="116"/>
      <c r="H75" s="116"/>
      <c r="I75" s="116"/>
      <c r="K75" s="39" t="str">
        <f>noue!$A$9</f>
        <v>Taastõendamine</v>
      </c>
      <c r="L75" s="38">
        <f>HLOOKUP(L$5,noue!$B$4:$J$9,6)</f>
        <v>17</v>
      </c>
      <c r="M75" s="38">
        <f>HLOOKUP(M$5,noue!$B$4:$J$9,6)</f>
        <v>12</v>
      </c>
      <c r="N75" s="38">
        <f>HLOOKUP(N$5,noue!$B$4:$J$9,6)</f>
        <v>17</v>
      </c>
      <c r="O75" s="38">
        <f>HLOOKUP(O$5,noue!$B$4:$J$9,6)</f>
        <v>12</v>
      </c>
      <c r="P75" s="38">
        <f>HLOOKUP(P$5,noue!$B$4:$J$9,6)</f>
        <v>17</v>
      </c>
      <c r="Q75" s="38">
        <f>HLOOKUP($Q$3,noue!$B$4:$J$9,6)</f>
        <v>25</v>
      </c>
      <c r="R75" s="38">
        <f>HLOOKUP($Q$3,noue!$B$4:$J$9,6)</f>
        <v>25</v>
      </c>
      <c r="S75" s="38">
        <f>HLOOKUP($Q$3,noue!$B$4:$J$9,6)</f>
        <v>25</v>
      </c>
      <c r="T75" s="38">
        <f>HLOOKUP($Q$3,noue!$B$4:$J$9,6)</f>
        <v>25</v>
      </c>
      <c r="V75" s="39" t="str">
        <f>noue!$A$9</f>
        <v>Taastõendamine</v>
      </c>
      <c r="W75" s="38">
        <f>HLOOKUP(W$5,noue!$B$4:$J$9,6)</f>
        <v>17</v>
      </c>
      <c r="X75" s="38">
        <f>HLOOKUP(X$5,noue!$B$4:$J$9,6)</f>
        <v>12</v>
      </c>
      <c r="Y75" s="38">
        <f>HLOOKUP(Y$5,noue!$B$4:$J$9,6)</f>
        <v>17</v>
      </c>
      <c r="Z75" s="38">
        <f>HLOOKUP(Z$5,noue!$B$4:$J$9,6)</f>
        <v>12</v>
      </c>
      <c r="AA75" s="38">
        <f>HLOOKUP($AA$3,noue!$B$4:$J$9,6)</f>
        <v>25</v>
      </c>
      <c r="AB75" s="38">
        <f>HLOOKUP($AA$3,noue!$B$4:$J$9,6)</f>
        <v>25</v>
      </c>
      <c r="AC75" s="38">
        <f>HLOOKUP($AA$3,noue!$B$4:$J$9,6)</f>
        <v>25</v>
      </c>
      <c r="AD75" s="38">
        <f>HLOOKUP($AA$3,noue!$B$4:$J$9,6)</f>
        <v>25</v>
      </c>
      <c r="AF75" s="39" t="str">
        <f>noue!$A$9</f>
        <v>Taastõendamine</v>
      </c>
      <c r="AG75" s="38">
        <f>HLOOKUP(AG$5,noue!$B$4:$J$9,6)</f>
        <v>17</v>
      </c>
      <c r="AH75" s="38">
        <f>HLOOKUP(AH$5,noue!$B$4:$J$9,6)</f>
        <v>17</v>
      </c>
      <c r="AI75" s="38">
        <f>HLOOKUP(AI$5,noue!$B$4:$J$9,6)</f>
        <v>12</v>
      </c>
      <c r="AJ75" s="38">
        <f>HLOOKUP($AJ$3,noue!$B$4:$J$9,6)</f>
        <v>25</v>
      </c>
      <c r="AK75" s="38">
        <f>HLOOKUP($AJ$3,noue!$B$4:$J$9,6)</f>
        <v>25</v>
      </c>
      <c r="AL75" s="38">
        <f>HLOOKUP($AJ$3,noue!$B$4:$J$9,6)</f>
        <v>25</v>
      </c>
      <c r="AM75" s="38">
        <f>HLOOKUP($AJ$3,noue!$B$4:$J$9,6)</f>
        <v>25</v>
      </c>
    </row>
  </sheetData>
  <mergeCells count="30">
    <mergeCell ref="Q3:T3"/>
    <mergeCell ref="AA3:AD3"/>
    <mergeCell ref="V2:AD2"/>
    <mergeCell ref="AJ3:AM3"/>
    <mergeCell ref="AF2:AM2"/>
    <mergeCell ref="K2:T2"/>
    <mergeCell ref="W3:Z3"/>
    <mergeCell ref="L3:P3"/>
    <mergeCell ref="A7:H7"/>
    <mergeCell ref="A15:H15"/>
    <mergeCell ref="A23:H23"/>
    <mergeCell ref="A31:H31"/>
    <mergeCell ref="A39:H39"/>
    <mergeCell ref="A4:A6"/>
    <mergeCell ref="B4:F4"/>
    <mergeCell ref="G4:I4"/>
    <mergeCell ref="B5:B6"/>
    <mergeCell ref="C5:C6"/>
    <mergeCell ref="D5:D6"/>
    <mergeCell ref="E5:E6"/>
    <mergeCell ref="F5:F6"/>
    <mergeCell ref="G5:G6"/>
    <mergeCell ref="H5:H6"/>
    <mergeCell ref="A75:I75"/>
    <mergeCell ref="A70:I70"/>
    <mergeCell ref="A47:H47"/>
    <mergeCell ref="A71:I71"/>
    <mergeCell ref="A72:I72"/>
    <mergeCell ref="A73:I73"/>
    <mergeCell ref="A55:H55"/>
  </mergeCells>
  <conditionalFormatting sqref="I7 I15 I23 I31 I39 I47">
    <cfRule type="cellIs" dxfId="21" priority="27" operator="greaterThan">
      <formula>12</formula>
    </cfRule>
    <cfRule type="cellIs" dxfId="20" priority="28" operator="greaterThan">
      <formula>11</formula>
    </cfRule>
  </conditionalFormatting>
  <conditionalFormatting sqref="L6:T6 W6:AD6 AG6:AM6">
    <cfRule type="cellIs" dxfId="19" priority="15" operator="greaterThanOrEqual">
      <formula>L$4</formula>
    </cfRule>
    <cfRule type="cellIs" dxfId="18" priority="16" operator="lessThan">
      <formula>L$4</formula>
    </cfRule>
  </conditionalFormatting>
  <conditionalFormatting sqref="AG6:AH6">
    <cfRule type="cellIs" dxfId="17" priority="3" operator="greaterThanOrEqual">
      <formula>AG$4</formula>
    </cfRule>
    <cfRule type="cellIs" dxfId="16" priority="4" operator="lessThan">
      <formula>AG$4</formula>
    </cfRule>
  </conditionalFormatting>
  <conditionalFormatting sqref="I55">
    <cfRule type="cellIs" dxfId="15" priority="1" operator="greaterThan">
      <formula>12</formula>
    </cfRule>
    <cfRule type="cellIs" dxfId="14" priority="2" operator="greaterThan">
      <formula>11</formula>
    </cfRule>
  </conditionalFormatting>
  <hyperlinks>
    <hyperlink ref="E5" location="_ftn1" display="_ftn1" xr:uid="{00000000-0004-0000-0400-000000000000}"/>
    <hyperlink ref="H5" location="_ftn2" display="_ftn2" xr:uid="{00000000-0004-0000-0400-000001000000}"/>
  </hyperlink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0000000}">
          <x14:formula1>
            <xm:f>noue!$A$5:$A$9</xm:f>
          </x14:formula1>
          <xm:sqref>K4 V4 AF4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workbookViewId="0">
      <selection activeCell="A12" sqref="A12"/>
    </sheetView>
  </sheetViews>
  <sheetFormatPr defaultRowHeight="14.4" x14ac:dyDescent="0.3"/>
  <cols>
    <col min="1" max="1" width="16.21875" customWidth="1"/>
  </cols>
  <sheetData>
    <row r="1" spans="1:10" x14ac:dyDescent="0.3">
      <c r="A1" s="41" t="s">
        <v>71</v>
      </c>
    </row>
    <row r="2" spans="1:10" x14ac:dyDescent="0.3">
      <c r="A2" s="41" t="s">
        <v>67</v>
      </c>
    </row>
    <row r="4" spans="1:10" ht="84.45" customHeight="1" x14ac:dyDescent="0.3">
      <c r="A4" s="49" t="s">
        <v>34</v>
      </c>
      <c r="B4" s="35" t="s">
        <v>25</v>
      </c>
      <c r="C4" s="35" t="s">
        <v>21</v>
      </c>
      <c r="D4" s="35" t="s">
        <v>38</v>
      </c>
      <c r="E4" s="35" t="s">
        <v>39</v>
      </c>
      <c r="F4" s="35" t="s">
        <v>40</v>
      </c>
      <c r="G4" s="35" t="s">
        <v>22</v>
      </c>
      <c r="H4" s="35" t="s">
        <v>20</v>
      </c>
      <c r="I4" s="35" t="s">
        <v>37</v>
      </c>
      <c r="J4" s="35" t="s">
        <v>14</v>
      </c>
    </row>
    <row r="5" spans="1:10" x14ac:dyDescent="0.3">
      <c r="A5" t="s">
        <v>26</v>
      </c>
      <c r="B5" s="36">
        <v>18</v>
      </c>
      <c r="C5" s="36">
        <v>9</v>
      </c>
      <c r="D5" s="36">
        <v>9</v>
      </c>
      <c r="E5" s="36">
        <v>18</v>
      </c>
      <c r="F5" s="36">
        <v>17</v>
      </c>
      <c r="G5" s="36" t="s">
        <v>72</v>
      </c>
      <c r="H5" s="36" t="s">
        <v>72</v>
      </c>
      <c r="I5" s="36" t="s">
        <v>72</v>
      </c>
      <c r="J5" s="36">
        <v>9</v>
      </c>
    </row>
    <row r="6" spans="1:10" x14ac:dyDescent="0.3">
      <c r="A6" t="s">
        <v>27</v>
      </c>
      <c r="B6" s="36" t="s">
        <v>72</v>
      </c>
      <c r="C6" s="36" t="s">
        <v>72</v>
      </c>
      <c r="D6" s="36" t="s">
        <v>72</v>
      </c>
      <c r="E6" s="36" t="s">
        <v>72</v>
      </c>
      <c r="F6" s="36" t="s">
        <v>72</v>
      </c>
      <c r="G6" s="36">
        <v>17</v>
      </c>
      <c r="H6" s="36">
        <v>17</v>
      </c>
      <c r="I6" s="36">
        <v>17</v>
      </c>
      <c r="J6" s="36" t="s">
        <v>72</v>
      </c>
    </row>
    <row r="7" spans="1:10" x14ac:dyDescent="0.3">
      <c r="A7" t="s">
        <v>28</v>
      </c>
      <c r="B7" s="36">
        <v>30</v>
      </c>
      <c r="C7" s="36">
        <v>15</v>
      </c>
      <c r="D7" s="36">
        <v>15</v>
      </c>
      <c r="E7" s="36">
        <v>30</v>
      </c>
      <c r="F7" s="36">
        <v>20</v>
      </c>
      <c r="G7" s="36">
        <v>20</v>
      </c>
      <c r="H7" s="36">
        <v>20</v>
      </c>
      <c r="I7" s="36">
        <v>20</v>
      </c>
      <c r="J7" s="36">
        <v>15</v>
      </c>
    </row>
    <row r="8" spans="1:10" x14ac:dyDescent="0.3">
      <c r="A8" t="s">
        <v>35</v>
      </c>
      <c r="B8" s="36">
        <v>30</v>
      </c>
      <c r="C8" s="36">
        <v>15</v>
      </c>
      <c r="D8" s="36">
        <v>15</v>
      </c>
      <c r="E8" s="36">
        <v>30</v>
      </c>
      <c r="F8" s="36">
        <v>20</v>
      </c>
      <c r="G8" s="36">
        <v>20</v>
      </c>
      <c r="H8" s="36">
        <v>20</v>
      </c>
      <c r="I8" s="36">
        <v>20</v>
      </c>
      <c r="J8" s="36">
        <v>15</v>
      </c>
    </row>
    <row r="9" spans="1:10" x14ac:dyDescent="0.3">
      <c r="A9" t="s">
        <v>29</v>
      </c>
      <c r="B9" s="36">
        <v>25</v>
      </c>
      <c r="C9" s="36">
        <v>12</v>
      </c>
      <c r="D9" s="36">
        <v>12</v>
      </c>
      <c r="E9" s="36">
        <v>25</v>
      </c>
      <c r="F9" s="36">
        <v>17</v>
      </c>
      <c r="G9" s="36">
        <v>17</v>
      </c>
      <c r="H9" s="36">
        <v>17</v>
      </c>
      <c r="I9" s="36">
        <v>17</v>
      </c>
      <c r="J9" s="36">
        <v>12</v>
      </c>
    </row>
    <row r="12" spans="1:10" x14ac:dyDescent="0.3">
      <c r="A1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Koond</vt:lpstr>
      <vt:lpstr>YE</vt:lpstr>
      <vt:lpstr>HT</vt:lpstr>
      <vt:lpstr>VK</vt:lpstr>
      <vt:lpstr>KVJ</vt:lpstr>
      <vt:lpstr>noue</vt:lpstr>
      <vt:lpstr>HT!_ftnref1</vt:lpstr>
      <vt:lpstr>KVJ!_ftnref1</vt:lpstr>
      <vt:lpstr>VK!_ftnref1</vt:lpstr>
      <vt:lpstr>YE!_ftnref1</vt:lpstr>
      <vt:lpstr>HT!_ftnref2</vt:lpstr>
      <vt:lpstr>KVJ!_ftnref2</vt:lpstr>
      <vt:lpstr>VK!_ftnref2</vt:lpstr>
      <vt:lpstr>YE!_ftnref2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 Maddison</dc:creator>
  <cp:lastModifiedBy>HeikiM</cp:lastModifiedBy>
  <dcterms:created xsi:type="dcterms:W3CDTF">2018-03-09T11:12:11Z</dcterms:created>
  <dcterms:modified xsi:type="dcterms:W3CDTF">2019-10-21T17:08:38Z</dcterms:modified>
</cp:coreProperties>
</file>